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DDCC" lockStructure="1"/>
  <bookViews>
    <workbookView xWindow="240" yWindow="225" windowWidth="14805" windowHeight="7890" tabRatio="755" activeTab="14"/>
  </bookViews>
  <sheets>
    <sheet name="P1" sheetId="78" r:id="rId1"/>
    <sheet name="P2" sheetId="79" r:id="rId2"/>
    <sheet name="P3" sheetId="80" r:id="rId3"/>
    <sheet name="P4" sheetId="81" r:id="rId4"/>
    <sheet name="P5" sheetId="82" r:id="rId5"/>
    <sheet name="P6" sheetId="83" r:id="rId6"/>
    <sheet name="P7" sheetId="84" r:id="rId7"/>
    <sheet name="P8" sheetId="85" r:id="rId8"/>
    <sheet name="P9" sheetId="86" r:id="rId9"/>
    <sheet name="P10" sheetId="94" r:id="rId10"/>
    <sheet name="P11" sheetId="93" r:id="rId11"/>
    <sheet name="P12" sheetId="92" r:id="rId12"/>
    <sheet name="P13" sheetId="96" r:id="rId13"/>
    <sheet name="P14" sheetId="98" r:id="rId14"/>
    <sheet name="P15" sheetId="97" r:id="rId15"/>
  </sheets>
  <definedNames>
    <definedName name="_xlnm.Print_Area" localSheetId="0">'P1'!$A$1:$J$24</definedName>
    <definedName name="_xlnm.Print_Area" localSheetId="9">'P10'!$A$1:$J$14</definedName>
    <definedName name="_xlnm.Print_Area" localSheetId="10">'P11'!$A$1:$J$14</definedName>
    <definedName name="_xlnm.Print_Area" localSheetId="11">'P12'!$A$1:$J$18</definedName>
    <definedName name="_xlnm.Print_Area" localSheetId="12">'P13'!$A$1:$J$19</definedName>
    <definedName name="_xlnm.Print_Area" localSheetId="13">'P14'!$A$1:$J$19</definedName>
    <definedName name="_xlnm.Print_Area" localSheetId="14">'P15'!$A$1:$J$14</definedName>
    <definedName name="_xlnm.Print_Area" localSheetId="1">'P2'!$A$1:$J$29</definedName>
    <definedName name="_xlnm.Print_Area" localSheetId="2">'P3'!$A$1:$J$23</definedName>
    <definedName name="_xlnm.Print_Area" localSheetId="3">'P4'!$A$1:$J$16</definedName>
    <definedName name="_xlnm.Print_Area" localSheetId="4">'P5'!$A$1:$J$22</definedName>
    <definedName name="_xlnm.Print_Area" localSheetId="5">'P6'!$A$1:$J$18</definedName>
    <definedName name="_xlnm.Print_Area" localSheetId="6">'P7'!$A$1:$J$20</definedName>
    <definedName name="_xlnm.Print_Area" localSheetId="7">'P8'!$A$1:$J$15</definedName>
    <definedName name="_xlnm.Print_Area" localSheetId="8">'P9'!$A$1:$J$14</definedName>
  </definedNames>
  <calcPr calcId="145621"/>
</workbook>
</file>

<file path=xl/calcChain.xml><?xml version="1.0" encoding="utf-8"?>
<calcChain xmlns="http://schemas.openxmlformats.org/spreadsheetml/2006/main">
  <c r="J15" i="98" l="1"/>
  <c r="J16" i="98" s="1"/>
  <c r="H15" i="98"/>
  <c r="F15" i="98"/>
  <c r="J14" i="98"/>
  <c r="H14" i="98"/>
  <c r="F14" i="98"/>
  <c r="J13" i="98"/>
  <c r="H13" i="98"/>
  <c r="F13" i="98"/>
  <c r="J12" i="98"/>
  <c r="H12" i="98"/>
  <c r="F12" i="98"/>
  <c r="J11" i="98"/>
  <c r="H11" i="98"/>
  <c r="F11" i="98"/>
  <c r="J10" i="98"/>
  <c r="H10" i="98"/>
  <c r="F10" i="98"/>
  <c r="H16" i="98"/>
  <c r="J10" i="97"/>
  <c r="H10" i="97"/>
  <c r="F10" i="97"/>
  <c r="J11" i="97"/>
  <c r="H11" i="97"/>
  <c r="J13" i="96" l="1"/>
  <c r="H13" i="96"/>
  <c r="H14" i="96"/>
  <c r="J14" i="96" s="1"/>
  <c r="F13" i="96"/>
  <c r="F14" i="96"/>
  <c r="F15" i="96"/>
  <c r="H15" i="96" s="1"/>
  <c r="J15" i="96" s="1"/>
  <c r="J13" i="79" l="1"/>
  <c r="J14" i="79"/>
  <c r="J15" i="79"/>
  <c r="J16" i="79"/>
  <c r="J17" i="79"/>
  <c r="J18" i="79"/>
  <c r="J19" i="79"/>
  <c r="J20" i="79"/>
  <c r="J21" i="79"/>
  <c r="J22" i="79"/>
  <c r="J23" i="79"/>
  <c r="J24" i="79"/>
  <c r="J25" i="79"/>
  <c r="H13" i="79"/>
  <c r="H14" i="79"/>
  <c r="H15" i="79"/>
  <c r="H16" i="79"/>
  <c r="H17" i="79"/>
  <c r="H18" i="79"/>
  <c r="H19" i="79"/>
  <c r="H20" i="79"/>
  <c r="H21" i="79"/>
  <c r="H22" i="79"/>
  <c r="H23" i="79"/>
  <c r="H24" i="79"/>
  <c r="H25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J12" i="96" l="1"/>
  <c r="H12" i="96"/>
  <c r="F12" i="96"/>
  <c r="J11" i="96"/>
  <c r="H11" i="96"/>
  <c r="F11" i="96"/>
  <c r="F10" i="96"/>
  <c r="H10" i="96" s="1"/>
  <c r="J10" i="96" s="1"/>
  <c r="H16" i="96" l="1"/>
  <c r="J16" i="96"/>
  <c r="J13" i="92"/>
  <c r="H13" i="92"/>
  <c r="F13" i="92"/>
  <c r="J12" i="92"/>
  <c r="H12" i="92"/>
  <c r="F12" i="92"/>
  <c r="J11" i="92"/>
  <c r="H11" i="92"/>
  <c r="F11" i="92"/>
  <c r="J10" i="92"/>
  <c r="H10" i="92"/>
  <c r="F10" i="92"/>
  <c r="J10" i="93"/>
  <c r="J11" i="93" s="1"/>
  <c r="H10" i="93"/>
  <c r="H11" i="93" s="1"/>
  <c r="F10" i="93"/>
  <c r="J10" i="94"/>
  <c r="J11" i="94" s="1"/>
  <c r="H10" i="94"/>
  <c r="H11" i="94" s="1"/>
  <c r="F10" i="94"/>
  <c r="J10" i="86"/>
  <c r="J11" i="86" s="1"/>
  <c r="H10" i="86"/>
  <c r="H11" i="86" s="1"/>
  <c r="F10" i="86"/>
  <c r="J11" i="85"/>
  <c r="H11" i="85"/>
  <c r="F11" i="85"/>
  <c r="J10" i="85"/>
  <c r="H10" i="85"/>
  <c r="H12" i="85" s="1"/>
  <c r="F10" i="85"/>
  <c r="J14" i="84"/>
  <c r="H14" i="84"/>
  <c r="F14" i="84"/>
  <c r="J13" i="84"/>
  <c r="H13" i="84"/>
  <c r="F13" i="84"/>
  <c r="J12" i="84"/>
  <c r="H12" i="84"/>
  <c r="F12" i="84"/>
  <c r="J11" i="84"/>
  <c r="H11" i="84"/>
  <c r="F11" i="84"/>
  <c r="J10" i="84"/>
  <c r="H10" i="84"/>
  <c r="H15" i="84" s="1"/>
  <c r="F10" i="84"/>
  <c r="J14" i="83"/>
  <c r="H14" i="83"/>
  <c r="F14" i="83"/>
  <c r="J13" i="83"/>
  <c r="H13" i="83"/>
  <c r="F13" i="83"/>
  <c r="J12" i="83"/>
  <c r="H12" i="83"/>
  <c r="F12" i="83"/>
  <c r="J11" i="83"/>
  <c r="H11" i="83"/>
  <c r="F11" i="83"/>
  <c r="J10" i="83"/>
  <c r="J15" i="83" s="1"/>
  <c r="H10" i="83"/>
  <c r="F10" i="83"/>
  <c r="J18" i="82"/>
  <c r="H18" i="82"/>
  <c r="F18" i="82"/>
  <c r="J17" i="82"/>
  <c r="H17" i="82"/>
  <c r="F17" i="82"/>
  <c r="F16" i="82"/>
  <c r="H16" i="82" s="1"/>
  <c r="J16" i="82" s="1"/>
  <c r="J15" i="82"/>
  <c r="H15" i="82"/>
  <c r="F15" i="82"/>
  <c r="J14" i="82"/>
  <c r="H14" i="82"/>
  <c r="F14" i="82"/>
  <c r="J13" i="82"/>
  <c r="H13" i="82"/>
  <c r="F13" i="82"/>
  <c r="J12" i="82"/>
  <c r="H12" i="82"/>
  <c r="F12" i="82"/>
  <c r="J11" i="82"/>
  <c r="H11" i="82"/>
  <c r="F11" i="82"/>
  <c r="J10" i="82"/>
  <c r="H10" i="82"/>
  <c r="F10" i="82"/>
  <c r="J12" i="81"/>
  <c r="H12" i="81"/>
  <c r="F12" i="81"/>
  <c r="J11" i="81"/>
  <c r="H11" i="81"/>
  <c r="F11" i="81"/>
  <c r="J10" i="81"/>
  <c r="J13" i="81" s="1"/>
  <c r="H10" i="81"/>
  <c r="H13" i="81" s="1"/>
  <c r="F10" i="81"/>
  <c r="J19" i="80"/>
  <c r="H19" i="80"/>
  <c r="F19" i="80"/>
  <c r="J18" i="80"/>
  <c r="H18" i="80"/>
  <c r="F18" i="80"/>
  <c r="J17" i="80"/>
  <c r="H17" i="80"/>
  <c r="F17" i="80"/>
  <c r="J16" i="80"/>
  <c r="H16" i="80"/>
  <c r="F16" i="80"/>
  <c r="J15" i="80"/>
  <c r="H15" i="80"/>
  <c r="F15" i="80"/>
  <c r="J14" i="80"/>
  <c r="H14" i="80"/>
  <c r="F14" i="80"/>
  <c r="J13" i="80"/>
  <c r="H13" i="80"/>
  <c r="F13" i="80"/>
  <c r="J12" i="80"/>
  <c r="H12" i="80"/>
  <c r="F12" i="80"/>
  <c r="J11" i="80"/>
  <c r="H11" i="80"/>
  <c r="F11" i="80"/>
  <c r="J10" i="80"/>
  <c r="J20" i="80" s="1"/>
  <c r="H10" i="80"/>
  <c r="H20" i="80" s="1"/>
  <c r="F10" i="80"/>
  <c r="J12" i="79"/>
  <c r="H12" i="79"/>
  <c r="F12" i="79"/>
  <c r="J11" i="79"/>
  <c r="H11" i="79"/>
  <c r="F11" i="79"/>
  <c r="J10" i="79"/>
  <c r="H10" i="79"/>
  <c r="H26" i="79" s="1"/>
  <c r="F10" i="79"/>
  <c r="J26" i="79" l="1"/>
  <c r="J12" i="85"/>
  <c r="H14" i="92"/>
  <c r="H19" i="82"/>
  <c r="J19" i="82"/>
  <c r="J14" i="92"/>
  <c r="J15" i="84"/>
  <c r="H15" i="83"/>
  <c r="F15" i="78"/>
  <c r="H15" i="78" s="1"/>
  <c r="J15" i="78" s="1"/>
  <c r="F12" i="78"/>
  <c r="H12" i="78" s="1"/>
  <c r="F13" i="78"/>
  <c r="H13" i="78" s="1"/>
  <c r="F14" i="78"/>
  <c r="H14" i="78" s="1"/>
  <c r="F16" i="78"/>
  <c r="H16" i="78" s="1"/>
  <c r="J16" i="78" s="1"/>
  <c r="F17" i="78"/>
  <c r="H17" i="78" s="1"/>
  <c r="J17" i="78" s="1"/>
  <c r="F18" i="78"/>
  <c r="H18" i="78" s="1"/>
  <c r="J18" i="78" s="1"/>
  <c r="F19" i="78"/>
  <c r="H19" i="78" s="1"/>
  <c r="J19" i="78" s="1"/>
  <c r="F20" i="78"/>
  <c r="H20" i="78" l="1"/>
  <c r="J20" i="78" s="1"/>
  <c r="J12" i="78"/>
  <c r="J13" i="78"/>
  <c r="J14" i="78"/>
  <c r="F11" i="78"/>
  <c r="H11" i="78" s="1"/>
  <c r="F10" i="78"/>
  <c r="H10" i="78" s="1"/>
  <c r="J10" i="78" s="1"/>
  <c r="H21" i="78" l="1"/>
  <c r="J11" i="78"/>
  <c r="J21" i="78" s="1"/>
</calcChain>
</file>

<file path=xl/sharedStrings.xml><?xml version="1.0" encoding="utf-8"?>
<sst xmlns="http://schemas.openxmlformats.org/spreadsheetml/2006/main" count="354" uniqueCount="116">
  <si>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</si>
  <si>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</si>
  <si>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</si>
  <si>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</si>
  <si>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</si>
  <si>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</si>
  <si>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</si>
  <si>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</si>
  <si>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</si>
  <si>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</si>
  <si>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</si>
  <si>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</si>
  <si>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</si>
  <si>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UWAGI</t>
  </si>
  <si>
    <t>Pakiet nr 5</t>
  </si>
  <si>
    <t>Pakiet nr 7</t>
  </si>
  <si>
    <t>Pakiet nr 9</t>
  </si>
  <si>
    <t>Pakiet nr 11</t>
  </si>
  <si>
    <t>Nazwa produktu, numer katalogowy, producent, wielkość opakowania, EAN</t>
  </si>
  <si>
    <t>Elektroda do EKG na bazie pianki polietylenowej, pediatryczna, również dla noworodków, średnica 30 mm, z żelem stałym, czujnik Ag/AgCl, 1 szt.</t>
  </si>
  <si>
    <t>Elektroda do EKG na bazie włókniny perforowanej, dla dorosłych, średnica 50 mm, z żelem stałym, czujnik Ag/AgCl, o luźnym splocie włókniny zapewniającej dopasowanie do skóry, możliwa do stosowania u osób z nadmierną potliwością, ze znacznikiem RTG, 1 szt.</t>
  </si>
  <si>
    <t>Elektroda EKG do prób Holtera i wysiłkowych, na bazie pianki polietylenowej, 55 x 53 mm, z żelem ciekłym, 1 szt.</t>
  </si>
  <si>
    <t>Papier rejestracyjny do aparatu Ascard – 4, szerokość 110 mm, gramatura 50 – 60 g/cmkw, grubość 0,05 – 0,06 mm, średnica wewnętrzna tulei 19 mm, 1 m bież. (w rolkach o długości do 40 m)</t>
  </si>
  <si>
    <t>Papier rejestracyjny do aparatu Ascard – 4, szerokość 112 mm, gramatura 50 – 60 g/cmkw, grubość 0,05 – 0,06 mm, 1 m bież. (w rolkach o długości do 40 m)</t>
  </si>
  <si>
    <t>Papier rejestracyjny do aparatu Ascard – 4, szerokość 60 mm, gramatura 50 – 60 g/cm2, grubość 0,05 – 0,06 mm, 1 m bież. (w rolkach o długości do 40 m)</t>
  </si>
  <si>
    <t>Papier rejestracyjny do aparatu Ascard – 612, szerokość 210 mm, gramatura 50 – 60 g/cm2, grubość 0,05 – 0,06 mm, 1 m bież. (w rolkach o długości do 40 m)</t>
  </si>
  <si>
    <t>Papier rejestracyjny do aparatu EDAN F9, szerokość 150 mm, gramatura 50 – 60 g/cm2, grubość 0,05 – 0,06 mm, 1 ark. (w ark. 100 – 200 szt.)</t>
  </si>
  <si>
    <t>Papier rejestracyjny do aparatu KTG OXFORD SRZ 618B 112 x 100 mm, gramatura 50 – 60 g/cm2, grubość 0,05 – 0,06 mm, 1 ark. (w ark. 100 – 200 szt.)</t>
  </si>
  <si>
    <t>Papier rejestracyjny do defibrylatora LIFEPACK 12, gramatura 50 – 60 g/cmkw, szerokość 106 – 107 mm, 1 m bież. (w rolkach o długości do 40 m)</t>
  </si>
  <si>
    <t>Papier rejestracyjny do wideorejestratora USG MITSUBISHI VIDEOPRINTER K 61 B, szerokość 110 mm, gramatura 50 – 60 g/cm2, grubość 0,05 – 0,06 mm, 1 m bież. (w rolkach o długości do 20 m)</t>
  </si>
  <si>
    <t>Fartuch chirurgiczny rozm. L, wykonany z włókniny co najmniej trójwarstwowej wysokobarierowej typu Spunlance, przepuszczalnej dla powietrza i pary wodnej, o gramaturze min. 68 g/m2, z mankietami bawełnianymi lub poliestrowymi nie elektryzującymi, wiązany z tyłu na troki, z dołączonymi dwoma papierowymi lub włókninowymi ręcznikami o wymiarach min. 30 – 40 x 30 – 40 cm, długość 130 – 150 cm, jednorazowego użytku, jałowy, pakowany indywidualnie, 1 szt.</t>
  </si>
  <si>
    <t>Fartuch chirurgiczny rozm. XL, wykonany z włókniny co najmniej trójwarstwowej wysokobarierowej typu Spunlance, przepuszczalnej dla powietrza i pary wodnej, o gramaturze min. 68 g/m2, z mankietami bawełnianymi lub poliestrowymi nie elektryzującymi, wiązany z tyłu na troki, z dołączonymi dwoma papierowymi lub włókninowymi ręcznikami o wymiarach min. 30 – 40 x 30 – 40 cm, długość 130 – 150 cm, jednorazowego użytku, jałowy, pakowany indywidualnie, 1 szt.</t>
  </si>
  <si>
    <t>Serweta operacyjna 3 – warstwowa (włóknina absorbująca – folia – włóknina PP), 50 x 60 cm; 1 szt.</t>
  </si>
  <si>
    <t>Serweta operacyjna 3 – warstwowa (włóknina absorbująca – folia – włóknina PP), 50 x 70 cm; 1 szt.</t>
  </si>
  <si>
    <t>Serweta operacyjna 3 – warstwowa (włóknina absorbująca – folia – włóknina PP), 75 x 90 cm z otworem centralnym o średn. 7 cm; 1 szt.</t>
  </si>
  <si>
    <t>Serweta operacyjna 3 – warstwowa (włóknina absorbująca – folia – włóknina PP), 75 x 90, 1 szt.</t>
  </si>
  <si>
    <t>Serweta operacyjna 3 – warstwowa (włóknina absorbująca – folia – włóknina PP), z przlepcem na dłuższym brzegu, 150 x 180 cm; 1 szt.</t>
  </si>
  <si>
    <t>Serweta operacyjna 3 – warstwowa (włóknina absorbująca – folia – włóknina PP), z przlepcem na dłuższym brzegu, 75 x 90 cm; 1 szt.</t>
  </si>
  <si>
    <t>Serweta operacyjna 3 – warstwowa (włóknina absorbująca – folia – włóknina PP), z przylepnym otworem centralnym o średn. 7 cm, 50 x 75 cm; 1 szt.</t>
  </si>
  <si>
    <t>Serweta operacyjna 3 – warstwowa (włóknina absorbująca – folia – włóknina PP), z przylepnym otworem centralnym o średn. 7 cm, 75 x 90 cm; 1 szt.</t>
  </si>
  <si>
    <t>Ubranie operacyjne jednorazowe w rozmiarze L,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</si>
  <si>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M,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</si>
  <si>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S,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</si>
  <si>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XL,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</si>
  <si>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XXL,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</si>
  <si>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XXXL,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</si>
  <si>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Zestaw chirurgiczny do cesarskiego cięcia o składzie: 1 serweta wzmocniona na stół do instrumentarium 150 x 190 cm; 1 serweta wzmocniona na stół MAYO 80 x 140 cm; 1 serweta przylepna do cesarskiego cięcia 200 x 320 cm z otworem 25 x 30 cm wypełnionym workiem do zbiórki płynów 75 x 85 cm z portami do drenów; 1 serweta chłonna dla noworodka 75 x 80 cm; 1 tasma lepna 10 x 50 cm; 4 ręczniki chłonne do rąk 30 x 30 cm; 1 szt.</t>
  </si>
  <si>
    <t>Zestaw chirurgiczny ginekologiczny o składzie: 1 serweta wzmocniona na stół do instrumentarium 150 x 190 cm; 1 serweta wzmocniona na stół MAYO 80 x 140 cm; 1 serweta operacyjna przylepna 160x x180 cm; 1 serweta operacyjna przylepna – kroczowa 75 x 100 cm, z otworem centralnym 6 x 14 cm; 2 nogawice z włókniny SMS z podwójnie wywiniętym brzegiem 70 x 120 cm; 1 taśma lepna 10 x 50 cm; 1 szt.</t>
  </si>
  <si>
    <t>Zestaw chirurgiczny uniwersalny o składzie: 1 serweta na stół do instrumentaium150 x 190 cm; 1 serweta na stół MAYO 80 x 140 cm; 1 serweta operacyjna przylepna, wzmocniona z organizatorami przewodów 170 x 240 cm z polem krytycznym 50 x 80 cm; 1 serweta operacyjna przylepna, wzmocniona, z organizatorami przewodów 170 x 180 cm z polem krytycznym 30 x 80 cm; 2 serwety operacyjne z przylepcem 70 x 90 cm; 1 taśma lepna 10 x 50 cm; 4 ręczniki do rąk 30 x 30 cm; 1 szt.</t>
  </si>
  <si>
    <t>Zestaw porodowy o składzie: 1 serweta na stół do instrumentarium 90 x 120 cm; 3 serwety chłonna dla noworodka 75 x 80 cm; 1 podkład chłonny 60 x 90 cm; 2 zaciski pępowinowe, 1 fartuch foliowy przedni 80 x 130 cm; 2 ręczniki chłonne do rąk 30 x 30 cm; 1 szt.</t>
  </si>
  <si>
    <t>Zestaw serwet do artroskopii barku</t>
  </si>
  <si>
    <t>Zestaw serwet do artroskopii kolana</t>
  </si>
  <si>
    <t>Czepek do bezwodnego mycia głowy, z dodatkiem szamponu i odżywki nie wymagających spłukania po myciu, z możliwością podgrzania w kuchence mikrofalowej, 1 szt.</t>
  </si>
  <si>
    <t>Czepek do bezwodnego mycia głowy, z dodatkiem szamponu i odżywki oraz co najmniej jednej substancji przeciwbakteryjnej skutecznej wobec MRSA w ciągu 1 minuty, nie wymagających spłukania po myciu, z możliwością podgrzania w kuchence mikrofalowej, 1 szt.</t>
  </si>
  <si>
    <t>Gąbka do higieny jamy ustnej, 1 szt.</t>
  </si>
  <si>
    <t>Gąbka do mycia, nasączona 2% roztworem chlorheksydyny, 1 szt.</t>
  </si>
  <si>
    <t>Myjka do oczyszczania skóry, w formie rękawicy, włókninowa, nasączona dwustronnie substancjami myjącymi i nawilżającymi, wolna od lanoliny, alkoholu i lateksu, dopuszczona do stosowania u dzieci, z możliwością podgrzania w kuchence mikrofalowej, rozm. 20 – 25 x 30 – 35 cm,1 szt. (w op. do 10 sztuk)</t>
  </si>
  <si>
    <t>Myjka do oczyszczania skóry, w formie rękawicy, włókninowa, z dodatkiem substancji myjących i nawilżających oraz co najmniej jednej substancji przeciwbakteryjnej skutecznej wobec MRSA w ciągu 1 minuty, wolne od lanoliny, alkoholu i lateksu, dopuszczona do stosowania u dzieci, z możliwością podgrzania w kuchence mikrofalowej, rozm. 20 – 25 x 30 – 35 cm,1 szt. (w op. do 10 sztuk)</t>
  </si>
  <si>
    <t>Myjka włókninowa do mycia ciała, w formie rękawicy, sucha, rozm. 20 – 25 x 30 – 35 cm,1 szt.</t>
  </si>
  <si>
    <t>Pianka myjąco – pielęgnująca dla pacjentów z inkontynencją, zawierająca substancje myjące i neutralizujące zapach bez użycia wody, 1 ml</t>
  </si>
  <si>
    <t>Ręcznik osuszający z miękkiej włókniny Spunlance 40 - 50 g/m2 lub celulozy 55 – 65 g/m2, o wysokiej chłonności, 1 szt. (w op. z dyspenserem)</t>
  </si>
  <si>
    <t>Szczoteczka do zębów, z możliwością podłączenia ssaka za pomocą standardowego drenu medycznego, 1 szt.</t>
  </si>
  <si>
    <t>Worek ileostomijny jednoczęściowy otwarty samoprzylepny, z filtrem węglowym, z przylepcem przytwierdzonym do worka na stałe, przezroczysty, wykonany z materiału zbudowanego z trzech różnych polimerów, od strony ciała pokryty włókniną hydrofobową, z odpływem w dolnej części worka, pojemność 400 – 600 ml, z płytką do przycięcia, 1 szt.</t>
  </si>
  <si>
    <t>Worek kolostomijny jednoczęściowy zamknięty, owalny o wymiarach przekątnych 180 – 200 x 140 – 150 mm, pojemność 400 – 500 ml, wykonany z wodoodpornej fizeliny, z filtrem membranowym przepuszczalnym dla gazów, zamknięcie stomii w górnej części worka, przyklejana płytka ze średnicą otworu (do przycięcia) 40 – 50 mm, 1 szt.</t>
  </si>
  <si>
    <t>Pasta uszczelniająco – gojąca do mocowania stomii, 1 tuba 60 g</t>
  </si>
  <si>
    <t>Celulozowy wymiennik ciepła i wilgoci dla pacjentów z tracheostomią ("sztuczny nos"), z portem do podawania tlenu i centralnie usytułowanym portem do odsysania zabezpieczonym koreczkiem, wydajności nawilżania 28,5 mg H2O przy Vt500 ml, masie 8,5 g, objętości wewętrznej do 16 ml, powirzchni wymiany wilgoci &gt;500 cm2, złącze 15 F ISO, jednorazowy, sterylny, pakowany indywidualnie, 1 szt.</t>
  </si>
  <si>
    <t>Filtr oddechowy elektrostatyczny do krótkich znieczuleń, bezlateksowy, skuteczność filtracyjna dla bakterii i wirusów pow. 99,99 %, opór przepływu pow. 2 ml wody przy 60 l/min, z portem do kapnografii, złącza 22 M/15 F – 22 M, zakres pojemności oddechowej 150 – 1200 ml, skutecznośc nawilżania min. 9 mg/l wody przy przepływie 500 ml, jednorazowy, starylny, pakowany indywidualnie, 1 szt.</t>
  </si>
  <si>
    <t>Filtr oddechowy mechaniczny bakteryjno – wirusowo – grzybiczny z portem do kapnografu, dla dorosłych, z membraną filtrującą o skuteczności filtracji min. 99, 99999 %, skuteczność filtracji wg NaCl ≥ 99,747%, objętość oddechowa 200-1500ml.,wydajność nawilżania min 21 mg H2O/l przy Vt 500 ml ,utrata wilgotności do 15 mg H2O/l przy Vt 500 ml, sterylny, pakowany indywidualnie, 1 szt.</t>
  </si>
  <si>
    <t>Filtr oddechowy mechaniczny do krótkich znieczuleń, chroniący respirator, zakres objętości oddechowej 300 – 1500 ml, skuteczność filtracyjna wobec NaCl powyżej 99,97%, wobec bakterii i wirusów powyżej 99,999%, opór przepływu 0,8 cm wody przy 30 L/min. i 3,6 cm wody przy 90 L/min., utrata wilgotności 13 mg wody przy Vt 500 ml, wydajność nawilżania 23 mg wody przy Vt 500 ml, bezlateksowy, złącza 22M/15F – 22F/15M, z zamykanym portem do kapnografii, sterylny, pakowany indywidualnie, 1 szt.</t>
  </si>
  <si>
    <t>Filtr oddechowy mechaniczny, bakteryjno-wirusowo-grzybiczy z wyraźnie wydzielonym (oddzielna warstwa) celulozowym wymiennikiem ciepła i wilgoci do stosowania w respiratorach bez nawilżaczy dla dorosłych. Skuteczności nawilżania nie mniej, niż 34,5mg wody/1l przy objętości oddechowej 250 ml, o dużej powierzchni celulozowego wymiennika ciepła i wilgoci nie mniej niż 2000cm2, powierzchnia filtracji 500cm2, posiadający membranę filtrującą hydrofobową ułożoną w harmonijkę z dystanserami utrzymującymi listki równolegle do siebie o skuteczności filtracji nie mniej niż 99,999999%, z portem do kapnografii. Objętość oddechowa 300 – 1500 ml, sterylny, pakowany indywidualnie, 1 szt.</t>
  </si>
  <si>
    <t>Filtr wydechowy do repiratora BENNET 840, sterylny, pakowany indywidualnie, 1 szt.</t>
  </si>
  <si>
    <t>Filtr wydechowy do repiratora BENNET 980, sterylny, pakowany indywidualnie, 1 szt.</t>
  </si>
  <si>
    <t>Woda do tlenoterapii w pojemnikach, zgodna z dozownikiem rotametrycznym Awamed DTM 02 01 01, sterylna, poj. 325 ml, 1 but.</t>
  </si>
  <si>
    <t>Woda do tlenoterapii w pojemnikach, zgodna z dozownikiem rotametrycznym Awamed DTM 02 01 01, sterylna, poj. 500 ml, 1 but.</t>
  </si>
  <si>
    <t>Rurka tracheostomijna z mankietem niskociśnieniowym i odsysaniem z przestrzeni podgłośniowej w rozm. 7,0,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</si>
  <si>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7,5,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</si>
  <si>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8,0,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</si>
  <si>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8,5,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</si>
  <si>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9,0,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</si>
  <si>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Port łączący opatrunek z pompą, sterylny, 1 szt.</t>
  </si>
  <si>
    <t>Zbiornik na wydzielinę, zawierający saszetę z superabsorbentem oraz filtr węglowy, sterylny, pakowany indywidualnie, poj. 300 ml, 1 szt.</t>
  </si>
  <si>
    <t>Zbiornik na wydzielinę, zawierający saszetę z superabsorbentem oraz filtr węglowy, sterylny, pakowany indywidualnie, poj. 800 ml, 1 szt.</t>
  </si>
  <si>
    <t>Zestaw opatrunkowy sterylny złożony z: 1 mikroporowatego, hydrofobowego opatrunku z pianki poliuretanowej o wymiarach 10 x 7,5 x 3,3 cm; 1 portu łączącego opatrunek z pompą; 3 opatrunków samoprzylepnych opatrunków z folii poliuretanowej 15 x 20 cm</t>
  </si>
  <si>
    <t>Złącze Y do podłączenia dwóch portów z pompą, sterylne, 1 szt.</t>
  </si>
  <si>
    <t>2) Ze względów bezpieczeństwa wszystkie wskazane produkty muszą pochodzić od jednego producenta i być zgodne z aparatem do terapii podciśnieniowej.</t>
  </si>
  <si>
    <t>3) Wykonawca zobowiązuje się dostarczyć bezpłatnie, na czas trwania umowy, 4 aparaty do podciśnieniowej terapii ran.</t>
  </si>
  <si>
    <t>Gąbka hemostatyczna 70 – 80 x 50 x 1 mm, żelatynowa, czas hemostazy do 4 minut, resorbowalna całkowicie w ciągu do 4 tygodni, sterylna, pakowana indywidualnie, 1 szt.</t>
  </si>
  <si>
    <t>Gąbka hemostatyczna 70 – 80 x 50 x 10 mm, żelatynowa, czas hemostazy do 4 minut, resorbowalna całkowicie w ciągu do 4 tygodni, sterylna, pakowana indywidualnie, 1 szt.</t>
  </si>
  <si>
    <t>Gąbka hemostatyczna z klejem kolagenowym, zawierająca ludzkie fibrynogen 5,5 mg/cm kw. i trombinę 2 j.m./cm kw., sterylna, pakowana indywidualnie, 1 szt.</t>
  </si>
  <si>
    <t>Gaziki do dezynfekcji skóry przed wkłuciem, wykonane z włókniny lub bawełny nasączonej alkoholem izopropylowym 70 %(V/V) lub mieszaniną alkoholi etylowego i izopropylowego, wym. po rozłożeniu min. 12 x 12 cm, pakowane indywidualnie, sterylne, 1 szt.</t>
  </si>
  <si>
    <t>Test do wczesnego wykrywania płynu owodniowego w pochwie, jednostopniowy, immunologiczny (specyficzny dla IGFBP-1), z załączoną wymazówką w zestawie, czas odczytu wyniku do 5 minut, jednorazowy, sterylny, pakowany indywidualnie, 1 szt.</t>
  </si>
  <si>
    <t>Opatrunek specjalistyczny z politereftalanu etylu pokryty obustronnie żelem polidimetylosiloksanowym, rozmiar 7,5 x 10 cm, sterylny, pakowany indywidualnie, 1 szt.</t>
  </si>
  <si>
    <t>Łącznik niskociśnieniowy spiralny Y, 1500 mm, z zaworem, zgodny ze wskazanymi zestawami NEMOTO, sterylny, 1 szt.</t>
  </si>
  <si>
    <t>Zestaw do podawania kontrastu do systemu naczyniowego przez niskociśnieniowy system iniekcyjny, złożony z 1 strzykawki 200 mL (komora polietylenowa, korpus polipropylenowy biały, osłona tłoka gumowa czarna, zatyczka), przedłużacza (1,77 / 3,25 x 1500 mm z przezroczystego PCV) i białego kolca, do stosowania z NEMOTO A300 i A60 o wartości ciśnienia 2,1 Mpa, sterylny, 1 szt.</t>
  </si>
  <si>
    <t>Zestaw do podawania kontrastu do systemu naczyniowego przez niskociśnieniowy system iniekcyjny, złożony z 1 strzykawki 200 mL i 1 strzykawki 100 mL (komora polietylenowa, korpus polipropylenowy biały, osłona tłoka gumowa czarna, zatyczka), przedłużacza (1,77 / 3,25 x 1500 – 76,2 – 177,8 mm z przezroczystego PCV) i 2 białych kolców, do stosowania z NEMOTO Dual Shot Alpha o wartości ciśnienia 2,1 Mpa, sterylny, 1 szt.</t>
  </si>
  <si>
    <t>Jednorazowe wkład ze złączami do automatycznego wstrzykiwacza kontrastu Medrad Vistron CT, pojemność 200ml, sterylny, pakowany indywidualnie, 1 szt.</t>
  </si>
  <si>
    <t>2) Poz. 1 -3. Ze względów bezpieczeństwa wszystkie oferowane produkty muszą pochodzić od jednego producenta!</t>
  </si>
  <si>
    <t>Identyfikator - opaska dla dzieci i dorosłych (długość opaski min. 25cm), 1 szt.</t>
  </si>
  <si>
    <t>Identyfikator - opaska dla noworodków, kolor niebieski (długość opaski min. 15), 1 szt.</t>
  </si>
  <si>
    <t>Identyfikator - opaska dla noworodków, kolor różowy (długość opaski min. 15), 1 szt.</t>
  </si>
  <si>
    <t>Opaska z Identyfikatorem dla zmarłych (długość opaski min. 25cm, identyfikator, czyli kartka informacyjna z nazwiskiem, imieniem, pesel, datą i godz. zgonu, oddziałem…...….), 1 szt.</t>
  </si>
  <si>
    <t>Worek na zwłoki z prostym zamkiem błyskawicznym i czterema uchwytami w rogach, uchwyty dodatkowo wzmocnione folią, folia polietylenowa o grubości min. 0,2mm, podwójne dno, wytrzymałość folii do 160kg, pakowane pojedynczo + rękawiczki jednorazowe, kolor biały, 1 szt.</t>
  </si>
  <si>
    <t>Worek na zwłoki z prostym zamkiem błyskawicznym i czterema uchwytami w rogach, uchwyty dodatkowo wzmocnione folią, folia polietylenowa o grubości min. 0,2mm, podwójne dno, wytrzymałość folii do 160kg, pakowane pojedynczo + rękawiczki jednorazowe, kolor czarny, 1 szt.</t>
  </si>
  <si>
    <t>Pakiet nr 13</t>
  </si>
  <si>
    <t>Pakiet nr 12</t>
  </si>
  <si>
    <t>Pakiet nr 1</t>
  </si>
  <si>
    <t>Pakiet nr 2</t>
  </si>
  <si>
    <t>Pakiet nr 3</t>
  </si>
  <si>
    <t>Pakiet nr 4</t>
  </si>
  <si>
    <t>Pakiet nr 6</t>
  </si>
  <si>
    <t>Pakiet nr 8</t>
  </si>
  <si>
    <t>Pakiet nr 10</t>
  </si>
  <si>
    <t>Załącznik nr 2 do umowy</t>
  </si>
  <si>
    <t>1) W celu obliczenia ilości i wartości produktu, jakie należy zaoferować, Wykonawca wpisuje 'ilość jednostek w 1 opakowaniu handlowym (kolumna E)' i podaje 'cenę jednostkową za 1 opakowanie handlowe (kolumna G)'. Ewentualne zaokrąglenia (wymaga się zaoferowania pełnych opakowań handlowych) program wykona w górę.</t>
  </si>
  <si>
    <t>Pakiet nr 15</t>
  </si>
  <si>
    <t>Pakiet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</si>
</sst>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42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right" vertical="center" indent="1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0" fontId="12" fillId="3" borderId="1" xfId="0" applyFont="1" applyFill="1" applyBorder="1" applyAlignment="1">
      <alignment horizontal="right" vertical="center" indent="1"/>
    </xf>
    <xf numFmtId="3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3" fontId="12" fillId="0" borderId="1" xfId="0" applyNumberFormat="1" applyFont="1" applyBorder="1" applyAlignment="1">
      <alignment horizontal="right" vertical="center" wrapText="1" indent="1"/>
    </xf>
    <xf numFmtId="0" fontId="13" fillId="0" borderId="6" xfId="0" applyFont="1" applyBorder="1" applyAlignment="1">
      <alignment horizontal="center" vertical="center" wrapText="1"/>
    </xf>
    <xf numFmtId="49" fontId="13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3" fontId="11" fillId="0" borderId="1" xfId="0" applyNumberFormat="1" applyFont="1" applyBorder="1" applyAlignment="1">
      <alignment horizontal="right" vertical="center" wrapText="1" indent="1"/>
    </xf>
    <xf numFmtId="3" fontId="11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0" fontId="11" fillId="0" borderId="1" xfId="0" applyFont="1" applyBorder="1" applyAlignment="1">
      <alignment horizontal="right" vertical="center" wrapText="1" indent="1"/>
    </xf>
    <xf numFmtId="3" fontId="12" fillId="3" borderId="1" xfId="0" applyNumberFormat="1" applyFont="1" applyFill="1" applyBorder="1" applyAlignment="1">
      <alignment horizontal="right" vertical="center" wrapText="1" indent="1"/>
    </xf>
    <xf numFmtId="0" fontId="12" fillId="5" borderId="1" xfId="0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right" vertical="center" wrapText="1" inden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right" vertical="center" wrapText="1" indent="1"/>
    </xf>
    <xf numFmtId="0" fontId="16" fillId="0" borderId="0" xfId="0" applyFont="1" applyAlignment="1">
      <alignment horizontal="left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BreakPreview" topLeftCell="A5" zoomScaleNormal="100" zoomScaleSheetLayoutView="100" workbookViewId="0">
      <selection activeCell="K24" sqref="K2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105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25.5" x14ac:dyDescent="0.25">
      <c r="A10" s="14">
        <v>1</v>
      </c>
      <c r="B10" s="17" t="s">
        <v>19</v>
      </c>
      <c r="C10" s="13">
        <v>800</v>
      </c>
      <c r="D10" s="15"/>
      <c r="E10" s="10"/>
      <c r="F10" s="5" t="str">
        <f t="shared" ref="F10:F20" si="0"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38.25" x14ac:dyDescent="0.25">
      <c r="A11" s="14">
        <v>2</v>
      </c>
      <c r="B11" s="17" t="s">
        <v>20</v>
      </c>
      <c r="C11" s="13">
        <v>19200</v>
      </c>
      <c r="D11" s="15"/>
      <c r="E11" s="10"/>
      <c r="F11" s="5" t="str">
        <f t="shared" si="0"/>
        <v/>
      </c>
      <c r="G11" s="11"/>
      <c r="H11" s="6" t="str">
        <f t="shared" ref="H11:H19" si="1">IF(E11=0,"",F11*G11)</f>
        <v/>
      </c>
      <c r="I11" s="12">
        <v>0.08</v>
      </c>
      <c r="J11" s="6" t="str">
        <f t="shared" ref="J11:J20" si="2">IF(E11=0,"",H11+(H11*I11))</f>
        <v/>
      </c>
    </row>
    <row r="12" spans="1:10" ht="25.5" x14ac:dyDescent="0.25">
      <c r="A12" s="14">
        <v>3</v>
      </c>
      <c r="B12" s="17" t="s">
        <v>21</v>
      </c>
      <c r="C12" s="13">
        <v>2600</v>
      </c>
      <c r="D12" s="15"/>
      <c r="E12" s="10"/>
      <c r="F12" s="9" t="str">
        <f t="shared" si="0"/>
        <v/>
      </c>
      <c r="G12" s="11"/>
      <c r="H12" s="6" t="str">
        <f>IF(E12=0,"",F12*G12)</f>
        <v/>
      </c>
      <c r="I12" s="12">
        <v>0.08</v>
      </c>
      <c r="J12" s="6" t="str">
        <f t="shared" si="2"/>
        <v/>
      </c>
    </row>
    <row r="13" spans="1:10" ht="25.5" x14ac:dyDescent="0.25">
      <c r="A13" s="14">
        <v>4</v>
      </c>
      <c r="B13" s="17" t="s">
        <v>22</v>
      </c>
      <c r="C13" s="13">
        <v>325</v>
      </c>
      <c r="D13" s="15"/>
      <c r="E13" s="10"/>
      <c r="F13" s="9" t="str">
        <f t="shared" si="0"/>
        <v/>
      </c>
      <c r="G13" s="11"/>
      <c r="H13" s="6" t="str">
        <f t="shared" si="1"/>
        <v/>
      </c>
      <c r="I13" s="12">
        <v>0.08</v>
      </c>
      <c r="J13" s="6" t="str">
        <f t="shared" si="2"/>
        <v/>
      </c>
    </row>
    <row r="14" spans="1:10" ht="25.5" x14ac:dyDescent="0.25">
      <c r="A14" s="14">
        <v>5</v>
      </c>
      <c r="B14" s="17" t="s">
        <v>23</v>
      </c>
      <c r="C14" s="13">
        <v>4000</v>
      </c>
      <c r="D14" s="15"/>
      <c r="E14" s="10"/>
      <c r="F14" s="9" t="str">
        <f t="shared" si="0"/>
        <v/>
      </c>
      <c r="G14" s="11"/>
      <c r="H14" s="6" t="str">
        <f t="shared" si="1"/>
        <v/>
      </c>
      <c r="I14" s="12">
        <v>0.08</v>
      </c>
      <c r="J14" s="6" t="str">
        <f t="shared" si="2"/>
        <v/>
      </c>
    </row>
    <row r="15" spans="1:10" ht="25.5" x14ac:dyDescent="0.25">
      <c r="A15" s="14">
        <v>6</v>
      </c>
      <c r="B15" s="17" t="s">
        <v>24</v>
      </c>
      <c r="C15" s="13">
        <v>1200</v>
      </c>
      <c r="D15" s="15"/>
      <c r="E15" s="10"/>
      <c r="F15" s="9" t="str">
        <f t="shared" si="0"/>
        <v/>
      </c>
      <c r="G15" s="11"/>
      <c r="H15" s="6" t="str">
        <f t="shared" si="1"/>
        <v/>
      </c>
      <c r="I15" s="12">
        <v>0.08</v>
      </c>
      <c r="J15" s="6" t="str">
        <f t="shared" si="2"/>
        <v/>
      </c>
    </row>
    <row r="16" spans="1:10" ht="25.5" x14ac:dyDescent="0.25">
      <c r="A16" s="14">
        <v>7</v>
      </c>
      <c r="B16" s="17" t="s">
        <v>25</v>
      </c>
      <c r="C16" s="13">
        <v>2300</v>
      </c>
      <c r="D16" s="15"/>
      <c r="E16" s="10"/>
      <c r="F16" s="9" t="str">
        <f t="shared" si="0"/>
        <v/>
      </c>
      <c r="G16" s="11"/>
      <c r="H16" s="6" t="str">
        <f t="shared" si="1"/>
        <v/>
      </c>
      <c r="I16" s="12">
        <v>0.08</v>
      </c>
      <c r="J16" s="6" t="str">
        <f t="shared" si="2"/>
        <v/>
      </c>
    </row>
    <row r="17" spans="1:10" ht="25.5" x14ac:dyDescent="0.25">
      <c r="A17" s="14">
        <v>8</v>
      </c>
      <c r="B17" s="17" t="s">
        <v>26</v>
      </c>
      <c r="C17" s="13">
        <v>4800</v>
      </c>
      <c r="D17" s="15"/>
      <c r="E17" s="10"/>
      <c r="F17" s="9" t="str">
        <f t="shared" si="0"/>
        <v/>
      </c>
      <c r="G17" s="11"/>
      <c r="H17" s="6" t="str">
        <f t="shared" si="1"/>
        <v/>
      </c>
      <c r="I17" s="12">
        <v>0.08</v>
      </c>
      <c r="J17" s="6" t="str">
        <f t="shared" si="2"/>
        <v/>
      </c>
    </row>
    <row r="18" spans="1:10" ht="25.5" x14ac:dyDescent="0.25">
      <c r="A18" s="14">
        <v>9</v>
      </c>
      <c r="B18" s="17" t="s">
        <v>27</v>
      </c>
      <c r="C18" s="13">
        <v>7200</v>
      </c>
      <c r="D18" s="15"/>
      <c r="E18" s="10"/>
      <c r="F18" s="9" t="str">
        <f t="shared" si="0"/>
        <v/>
      </c>
      <c r="G18" s="11"/>
      <c r="H18" s="6" t="str">
        <f t="shared" si="1"/>
        <v/>
      </c>
      <c r="I18" s="12">
        <v>0.08</v>
      </c>
      <c r="J18" s="6" t="str">
        <f t="shared" si="2"/>
        <v/>
      </c>
    </row>
    <row r="19" spans="1:10" ht="25.5" x14ac:dyDescent="0.25">
      <c r="A19" s="14">
        <v>10</v>
      </c>
      <c r="B19" s="17" t="s">
        <v>28</v>
      </c>
      <c r="C19" s="13">
        <v>2600</v>
      </c>
      <c r="D19" s="15"/>
      <c r="E19" s="10"/>
      <c r="F19" s="9" t="str">
        <f t="shared" si="0"/>
        <v/>
      </c>
      <c r="G19" s="11"/>
      <c r="H19" s="6" t="str">
        <f t="shared" si="1"/>
        <v/>
      </c>
      <c r="I19" s="12">
        <v>0.08</v>
      </c>
      <c r="J19" s="6" t="str">
        <f t="shared" si="2"/>
        <v/>
      </c>
    </row>
    <row r="20" spans="1:10" ht="25.5" x14ac:dyDescent="0.25">
      <c r="A20" s="14">
        <v>11</v>
      </c>
      <c r="B20" s="17" t="s">
        <v>29</v>
      </c>
      <c r="C20" s="13">
        <v>1600</v>
      </c>
      <c r="D20" s="15"/>
      <c r="E20" s="10"/>
      <c r="F20" s="9" t="str">
        <f t="shared" si="0"/>
        <v/>
      </c>
      <c r="G20" s="11"/>
      <c r="H20" s="6" t="str">
        <f>IF(E20=0,"",F20*G20)</f>
        <v/>
      </c>
      <c r="I20" s="12">
        <v>0.08</v>
      </c>
      <c r="J20" s="6" t="str">
        <f t="shared" si="2"/>
        <v/>
      </c>
    </row>
    <row r="21" spans="1:10" ht="13.5" customHeight="1" x14ac:dyDescent="0.25">
      <c r="A21" s="28" t="s">
        <v>12</v>
      </c>
      <c r="B21" s="29"/>
      <c r="C21" s="29"/>
      <c r="D21" s="29"/>
      <c r="E21" s="29"/>
      <c r="F21" s="29"/>
      <c r="G21" s="30"/>
      <c r="H21" s="3">
        <f>SUM(H10:H20)</f>
        <v>0</v>
      </c>
      <c r="I21" s="2"/>
      <c r="J21" s="3">
        <f>SUM(J10:J20)</f>
        <v>0</v>
      </c>
    </row>
    <row r="23" spans="1:10" x14ac:dyDescent="0.25">
      <c r="B23" s="7" t="s">
        <v>13</v>
      </c>
    </row>
    <row r="24" spans="1:10" ht="27" customHeight="1" x14ac:dyDescent="0.25">
      <c r="B24" s="25" t="s">
        <v>113</v>
      </c>
      <c r="C24" s="25"/>
      <c r="D24" s="25"/>
      <c r="E24" s="25"/>
      <c r="F24" s="25"/>
      <c r="G24" s="25"/>
      <c r="H24" s="25"/>
      <c r="I24" s="25"/>
      <c r="J24" s="25"/>
    </row>
  </sheetData>
  <sheetProtection password="DDCC" sheet="1" objects="1" scenarios="1"/>
  <mergeCells count="17">
    <mergeCell ref="A1:J1"/>
    <mergeCell ref="A2:J2"/>
    <mergeCell ref="A3:J3"/>
    <mergeCell ref="A5:A9"/>
    <mergeCell ref="B5:C5"/>
    <mergeCell ref="B6:B9"/>
    <mergeCell ref="J6:J9"/>
    <mergeCell ref="D5:J5"/>
    <mergeCell ref="D6:D9"/>
    <mergeCell ref="E6:E9"/>
    <mergeCell ref="F6:F9"/>
    <mergeCell ref="G6:G9"/>
    <mergeCell ref="H6:H9"/>
    <mergeCell ref="I6:I9"/>
    <mergeCell ref="B24:J24"/>
    <mergeCell ref="C6:C9"/>
    <mergeCell ref="A21:G21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view="pageBreakPreview" zoomScaleNormal="100" zoomScaleSheetLayoutView="100" workbookViewId="0">
      <selection activeCell="B14" sqref="B14:J1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111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38.25" x14ac:dyDescent="0.25">
      <c r="A10" s="14">
        <v>1</v>
      </c>
      <c r="B10" s="17" t="s">
        <v>90</v>
      </c>
      <c r="C10" s="19">
        <v>20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13.5" customHeight="1" x14ac:dyDescent="0.25">
      <c r="A11" s="28" t="s">
        <v>12</v>
      </c>
      <c r="B11" s="29"/>
      <c r="C11" s="29"/>
      <c r="D11" s="29"/>
      <c r="E11" s="29"/>
      <c r="F11" s="29"/>
      <c r="G11" s="30"/>
      <c r="H11" s="3">
        <f>SUM(H10:H10)</f>
        <v>0</v>
      </c>
      <c r="I11" s="2"/>
      <c r="J11" s="3">
        <f>SUM(J10:J10)</f>
        <v>0</v>
      </c>
    </row>
    <row r="13" spans="1:10" x14ac:dyDescent="0.25">
      <c r="B13" s="7" t="s">
        <v>13</v>
      </c>
    </row>
    <row r="14" spans="1:10" ht="27" customHeight="1" x14ac:dyDescent="0.25">
      <c r="B14" s="25" t="s">
        <v>113</v>
      </c>
      <c r="C14" s="25"/>
      <c r="D14" s="25"/>
      <c r="E14" s="25"/>
      <c r="F14" s="25"/>
      <c r="G14" s="25"/>
      <c r="H14" s="25"/>
      <c r="I14" s="25"/>
      <c r="J14" s="25"/>
    </row>
  </sheetData>
  <sheetProtection password="DDCC" sheet="1" objects="1" scenarios="1"/>
  <mergeCells count="17">
    <mergeCell ref="A11:G11"/>
    <mergeCell ref="B14:J14"/>
    <mergeCell ref="F6:F9"/>
    <mergeCell ref="G6:G9"/>
    <mergeCell ref="H6:H9"/>
    <mergeCell ref="I6:I9"/>
    <mergeCell ref="J6:J9"/>
    <mergeCell ref="A5:A9"/>
    <mergeCell ref="B6:B9"/>
    <mergeCell ref="C6:C9"/>
    <mergeCell ref="D6:D9"/>
    <mergeCell ref="E6:E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view="pageBreakPreview" zoomScaleNormal="100" zoomScaleSheetLayoutView="100" workbookViewId="0">
      <selection activeCell="B14" sqref="B14:J1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17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25.5" x14ac:dyDescent="0.25">
      <c r="A10" s="14">
        <v>1</v>
      </c>
      <c r="B10" s="17" t="s">
        <v>91</v>
      </c>
      <c r="C10" s="20">
        <v>40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13.5" customHeight="1" x14ac:dyDescent="0.25">
      <c r="A11" s="28" t="s">
        <v>12</v>
      </c>
      <c r="B11" s="40"/>
      <c r="C11" s="40"/>
      <c r="D11" s="29"/>
      <c r="E11" s="29"/>
      <c r="F11" s="29"/>
      <c r="G11" s="30"/>
      <c r="H11" s="3">
        <f>SUM(H10:H10)</f>
        <v>0</v>
      </c>
      <c r="I11" s="2"/>
      <c r="J11" s="3">
        <f>SUM(J10:J10)</f>
        <v>0</v>
      </c>
    </row>
    <row r="13" spans="1:10" x14ac:dyDescent="0.25">
      <c r="B13" s="7" t="s">
        <v>13</v>
      </c>
    </row>
    <row r="14" spans="1:10" ht="27" customHeight="1" x14ac:dyDescent="0.25">
      <c r="B14" s="25" t="s">
        <v>113</v>
      </c>
      <c r="C14" s="25"/>
      <c r="D14" s="25"/>
      <c r="E14" s="25"/>
      <c r="F14" s="25"/>
      <c r="G14" s="25"/>
      <c r="H14" s="25"/>
      <c r="I14" s="25"/>
      <c r="J14" s="25"/>
    </row>
  </sheetData>
  <sheetProtection password="DDCC" sheet="1" objects="1" scenarios="1"/>
  <mergeCells count="17">
    <mergeCell ref="A11:G11"/>
    <mergeCell ref="B14:J14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zoomScaleNormal="100" zoomScaleSheetLayoutView="100" workbookViewId="0">
      <selection activeCell="B27" sqref="B27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104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25.5" x14ac:dyDescent="0.25">
      <c r="A10" s="14">
        <v>1</v>
      </c>
      <c r="B10" s="4" t="s">
        <v>92</v>
      </c>
      <c r="C10" s="19">
        <v>200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51" x14ac:dyDescent="0.25">
      <c r="A11" s="14">
        <v>2</v>
      </c>
      <c r="B11" s="4" t="s">
        <v>93</v>
      </c>
      <c r="C11" s="19">
        <v>300</v>
      </c>
      <c r="D11" s="15"/>
      <c r="E11" s="10"/>
      <c r="F11" s="5" t="str">
        <f>IF(E11=0,"",CEILING(C11/E11,1))</f>
        <v/>
      </c>
      <c r="G11" s="11"/>
      <c r="H11" s="6" t="str">
        <f t="shared" ref="H11:H13" si="0">IF(E11=0,"",F11*G11)</f>
        <v/>
      </c>
      <c r="I11" s="12">
        <v>0.08</v>
      </c>
      <c r="J11" s="6" t="str">
        <f t="shared" ref="J11:J13" si="1">IF(E11=0,"",H11+(H11*I11))</f>
        <v/>
      </c>
    </row>
    <row r="12" spans="1:10" ht="63.75" x14ac:dyDescent="0.25">
      <c r="A12" s="14">
        <v>3</v>
      </c>
      <c r="B12" s="4" t="s">
        <v>94</v>
      </c>
      <c r="C12" s="19">
        <v>300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25.5" x14ac:dyDescent="0.25">
      <c r="A13" s="14">
        <v>4</v>
      </c>
      <c r="B13" s="4" t="s">
        <v>95</v>
      </c>
      <c r="C13" s="19">
        <v>50</v>
      </c>
      <c r="D13" s="15"/>
      <c r="E13" s="10"/>
      <c r="F13" s="9" t="str">
        <f>IF(E13=0,"",CEILING(C13/E13,1))</f>
        <v/>
      </c>
      <c r="G13" s="11"/>
      <c r="H13" s="6" t="str">
        <f t="shared" si="0"/>
        <v/>
      </c>
      <c r="I13" s="12">
        <v>0.08</v>
      </c>
      <c r="J13" s="6" t="str">
        <f t="shared" si="1"/>
        <v/>
      </c>
    </row>
    <row r="14" spans="1:10" ht="13.5" customHeight="1" x14ac:dyDescent="0.25">
      <c r="A14" s="28" t="s">
        <v>12</v>
      </c>
      <c r="B14" s="29"/>
      <c r="C14" s="29"/>
      <c r="D14" s="29"/>
      <c r="E14" s="29"/>
      <c r="F14" s="29"/>
      <c r="G14" s="30"/>
      <c r="H14" s="3">
        <f>SUM(H10:H13)</f>
        <v>0</v>
      </c>
      <c r="I14" s="2"/>
      <c r="J14" s="3">
        <f>SUM(J10:J13)</f>
        <v>0</v>
      </c>
    </row>
    <row r="16" spans="1:10" x14ac:dyDescent="0.25">
      <c r="B16" s="7" t="s">
        <v>13</v>
      </c>
    </row>
    <row r="17" spans="2:10" ht="27" customHeight="1" x14ac:dyDescent="0.25">
      <c r="B17" s="25" t="s">
        <v>113</v>
      </c>
      <c r="C17" s="25"/>
      <c r="D17" s="25"/>
      <c r="E17" s="25"/>
      <c r="F17" s="25"/>
      <c r="G17" s="25"/>
      <c r="H17" s="25"/>
      <c r="I17" s="25"/>
      <c r="J17" s="25"/>
    </row>
    <row r="18" spans="2:10" x14ac:dyDescent="0.25">
      <c r="B18" s="21" t="s">
        <v>96</v>
      </c>
    </row>
  </sheetData>
  <sheetProtection password="DDCC" sheet="1" objects="1" scenarios="1"/>
  <mergeCells count="17">
    <mergeCell ref="A14:G14"/>
    <mergeCell ref="B17:J17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BreakPreview" zoomScaleNormal="100" zoomScaleSheetLayoutView="100" workbookViewId="0">
      <selection activeCell="B28" sqref="B28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41" t="s">
        <v>103</v>
      </c>
      <c r="B3" s="41"/>
      <c r="C3" s="41"/>
      <c r="D3" s="41"/>
      <c r="E3" s="41"/>
      <c r="F3" s="41"/>
      <c r="G3" s="41"/>
      <c r="H3" s="41"/>
      <c r="I3" s="41"/>
      <c r="J3" s="41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27" customHeight="1" x14ac:dyDescent="0.25">
      <c r="A10" s="14">
        <v>1</v>
      </c>
      <c r="B10" s="17" t="s">
        <v>97</v>
      </c>
      <c r="C10" s="19">
        <v>5000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27" customHeight="1" x14ac:dyDescent="0.25">
      <c r="A11" s="14">
        <v>2</v>
      </c>
      <c r="B11" s="17" t="s">
        <v>98</v>
      </c>
      <c r="C11" s="22">
        <v>500</v>
      </c>
      <c r="D11" s="15"/>
      <c r="E11" s="10"/>
      <c r="F11" s="5" t="str">
        <f>IF(E11=0,"",CEILING(C11/E11,1))</f>
        <v/>
      </c>
      <c r="G11" s="11"/>
      <c r="H11" s="6" t="str">
        <f t="shared" ref="H11" si="0">IF(E11=0,"",F11*G11)</f>
        <v/>
      </c>
      <c r="I11" s="12">
        <v>0.08</v>
      </c>
      <c r="J11" s="6" t="str">
        <f t="shared" ref="J11:J15" si="1">IF(E11=0,"",H11+(H11*I11))</f>
        <v/>
      </c>
    </row>
    <row r="12" spans="1:10" ht="27" customHeight="1" x14ac:dyDescent="0.25">
      <c r="A12" s="14">
        <v>3</v>
      </c>
      <c r="B12" s="17" t="s">
        <v>99</v>
      </c>
      <c r="C12" s="22">
        <v>500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25.5" x14ac:dyDescent="0.25">
      <c r="A13" s="14">
        <v>4</v>
      </c>
      <c r="B13" s="17" t="s">
        <v>100</v>
      </c>
      <c r="C13" s="22">
        <v>400</v>
      </c>
      <c r="D13" s="15"/>
      <c r="E13" s="10"/>
      <c r="F13" s="9" t="str">
        <f t="shared" ref="F13:F15" si="2">IF(E13=0,"",CEILING(C13/E13,1))</f>
        <v/>
      </c>
      <c r="G13" s="11"/>
      <c r="H13" s="6" t="str">
        <f t="shared" ref="H13:H15" si="3">IF(E13=0,"",F13*G13)</f>
        <v/>
      </c>
      <c r="I13" s="12">
        <v>0.08</v>
      </c>
      <c r="J13" s="6" t="str">
        <f t="shared" si="1"/>
        <v/>
      </c>
    </row>
    <row r="14" spans="1:10" ht="38.25" x14ac:dyDescent="0.25">
      <c r="A14" s="14">
        <v>5</v>
      </c>
      <c r="B14" s="17" t="s">
        <v>101</v>
      </c>
      <c r="C14" s="22">
        <v>500</v>
      </c>
      <c r="D14" s="15"/>
      <c r="E14" s="10"/>
      <c r="F14" s="9" t="str">
        <f t="shared" si="2"/>
        <v/>
      </c>
      <c r="G14" s="11"/>
      <c r="H14" s="6" t="str">
        <f t="shared" si="3"/>
        <v/>
      </c>
      <c r="I14" s="12">
        <v>0.08</v>
      </c>
      <c r="J14" s="6" t="str">
        <f t="shared" si="1"/>
        <v/>
      </c>
    </row>
    <row r="15" spans="1:10" ht="38.25" x14ac:dyDescent="0.25">
      <c r="A15" s="14">
        <v>6</v>
      </c>
      <c r="B15" s="17" t="s">
        <v>102</v>
      </c>
      <c r="C15" s="22">
        <v>50</v>
      </c>
      <c r="D15" s="15"/>
      <c r="E15" s="10"/>
      <c r="F15" s="9" t="str">
        <f t="shared" si="2"/>
        <v/>
      </c>
      <c r="G15" s="11"/>
      <c r="H15" s="6" t="str">
        <f t="shared" si="3"/>
        <v/>
      </c>
      <c r="I15" s="12">
        <v>0.08</v>
      </c>
      <c r="J15" s="6" t="str">
        <f t="shared" si="1"/>
        <v/>
      </c>
    </row>
    <row r="16" spans="1:10" ht="13.5" customHeight="1" x14ac:dyDescent="0.25">
      <c r="A16" s="28" t="s">
        <v>12</v>
      </c>
      <c r="B16" s="40"/>
      <c r="C16" s="40"/>
      <c r="D16" s="29"/>
      <c r="E16" s="29"/>
      <c r="F16" s="29"/>
      <c r="G16" s="30"/>
      <c r="H16" s="3">
        <f>SUM(H10:H15)</f>
        <v>0</v>
      </c>
      <c r="I16" s="2"/>
      <c r="J16" s="3">
        <f>SUM(J10:J15)</f>
        <v>0</v>
      </c>
    </row>
    <row r="18" spans="2:10" x14ac:dyDescent="0.25">
      <c r="B18" s="7" t="s">
        <v>13</v>
      </c>
    </row>
    <row r="19" spans="2:10" ht="27" customHeight="1" x14ac:dyDescent="0.25">
      <c r="B19" s="25" t="s">
        <v>113</v>
      </c>
      <c r="C19" s="25"/>
      <c r="D19" s="25"/>
      <c r="E19" s="25"/>
      <c r="F19" s="25"/>
      <c r="G19" s="25"/>
      <c r="H19" s="25"/>
      <c r="I19" s="25"/>
      <c r="J19" s="25"/>
    </row>
  </sheetData>
  <sheetProtection password="DDCC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9:J19"/>
    <mergeCell ref="F6:F9"/>
    <mergeCell ref="G6:G9"/>
    <mergeCell ref="H6:H9"/>
    <mergeCell ref="I6:I9"/>
    <mergeCell ref="J6:J9"/>
    <mergeCell ref="A16:G16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BreakPreview" zoomScaleNormal="100" zoomScaleSheetLayoutView="100" workbookViewId="0">
      <selection activeCell="A4" sqref="A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115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51" x14ac:dyDescent="0.25">
      <c r="A10" s="14">
        <v>1</v>
      </c>
      <c r="B10" s="17" t="s">
        <v>40</v>
      </c>
      <c r="C10" s="13">
        <v>3200</v>
      </c>
      <c r="D10" s="15"/>
      <c r="E10" s="10"/>
      <c r="F10" s="9" t="str">
        <f t="shared" ref="F10:F15" si="0">IF(E10=0,"",CEILING(C10/E10,1))</f>
        <v/>
      </c>
      <c r="G10" s="11"/>
      <c r="H10" s="6" t="str">
        <f t="shared" ref="H10:H15" si="1">IF(E10=0,"",F10*G10)</f>
        <v/>
      </c>
      <c r="I10" s="12">
        <v>0.08</v>
      </c>
      <c r="J10" s="6" t="str">
        <f t="shared" ref="J10:J15" si="2">IF(E10=0,"",H10+(H10*I10))</f>
        <v/>
      </c>
    </row>
    <row r="11" spans="1:10" ht="51" x14ac:dyDescent="0.25">
      <c r="A11" s="14">
        <v>2</v>
      </c>
      <c r="B11" s="17" t="s">
        <v>41</v>
      </c>
      <c r="C11" s="13">
        <v>3200</v>
      </c>
      <c r="D11" s="15"/>
      <c r="E11" s="10"/>
      <c r="F11" s="9" t="str">
        <f t="shared" si="0"/>
        <v/>
      </c>
      <c r="G11" s="11"/>
      <c r="H11" s="6" t="str">
        <f t="shared" si="1"/>
        <v/>
      </c>
      <c r="I11" s="12">
        <v>0.08</v>
      </c>
      <c r="J11" s="6" t="str">
        <f t="shared" si="2"/>
        <v/>
      </c>
    </row>
    <row r="12" spans="1:10" ht="51" x14ac:dyDescent="0.25">
      <c r="A12" s="14">
        <v>3</v>
      </c>
      <c r="B12" s="17" t="s">
        <v>42</v>
      </c>
      <c r="C12" s="13">
        <v>1200</v>
      </c>
      <c r="D12" s="15"/>
      <c r="E12" s="10"/>
      <c r="F12" s="9" t="str">
        <f t="shared" si="0"/>
        <v/>
      </c>
      <c r="G12" s="11"/>
      <c r="H12" s="6" t="str">
        <f t="shared" si="1"/>
        <v/>
      </c>
      <c r="I12" s="12">
        <v>0.08</v>
      </c>
      <c r="J12" s="6" t="str">
        <f t="shared" si="2"/>
        <v/>
      </c>
    </row>
    <row r="13" spans="1:10" ht="51" x14ac:dyDescent="0.25">
      <c r="A13" s="14">
        <v>4</v>
      </c>
      <c r="B13" s="17" t="s">
        <v>43</v>
      </c>
      <c r="C13" s="13">
        <v>1600</v>
      </c>
      <c r="D13" s="15"/>
      <c r="E13" s="10"/>
      <c r="F13" s="9" t="str">
        <f t="shared" si="0"/>
        <v/>
      </c>
      <c r="G13" s="11"/>
      <c r="H13" s="6" t="str">
        <f t="shared" si="1"/>
        <v/>
      </c>
      <c r="I13" s="12">
        <v>0.08</v>
      </c>
      <c r="J13" s="6" t="str">
        <f t="shared" si="2"/>
        <v/>
      </c>
    </row>
    <row r="14" spans="1:10" ht="51" x14ac:dyDescent="0.25">
      <c r="A14" s="14">
        <v>5</v>
      </c>
      <c r="B14" s="17" t="s">
        <v>44</v>
      </c>
      <c r="C14" s="13">
        <v>800</v>
      </c>
      <c r="D14" s="15"/>
      <c r="E14" s="10"/>
      <c r="F14" s="9" t="str">
        <f t="shared" si="0"/>
        <v/>
      </c>
      <c r="G14" s="11"/>
      <c r="H14" s="6" t="str">
        <f t="shared" si="1"/>
        <v/>
      </c>
      <c r="I14" s="12">
        <v>0.08</v>
      </c>
      <c r="J14" s="6" t="str">
        <f t="shared" si="2"/>
        <v/>
      </c>
    </row>
    <row r="15" spans="1:10" ht="51" x14ac:dyDescent="0.25">
      <c r="A15" s="14">
        <v>6</v>
      </c>
      <c r="B15" s="17" t="s">
        <v>45</v>
      </c>
      <c r="C15" s="13">
        <v>400</v>
      </c>
      <c r="D15" s="15"/>
      <c r="E15" s="10"/>
      <c r="F15" s="9" t="str">
        <f t="shared" si="0"/>
        <v/>
      </c>
      <c r="G15" s="11"/>
      <c r="H15" s="6" t="str">
        <f t="shared" si="1"/>
        <v/>
      </c>
      <c r="I15" s="12">
        <v>0.08</v>
      </c>
      <c r="J15" s="6" t="str">
        <f t="shared" si="2"/>
        <v/>
      </c>
    </row>
    <row r="16" spans="1:10" ht="13.5" customHeight="1" x14ac:dyDescent="0.25">
      <c r="A16" s="28" t="s">
        <v>12</v>
      </c>
      <c r="B16" s="29"/>
      <c r="C16" s="29"/>
      <c r="D16" s="29"/>
      <c r="E16" s="29"/>
      <c r="F16" s="29"/>
      <c r="G16" s="30"/>
      <c r="H16" s="3">
        <f>SUM(H10:H15)</f>
        <v>0</v>
      </c>
      <c r="I16" s="2"/>
      <c r="J16" s="3">
        <f>SUM(J10:J15)</f>
        <v>0</v>
      </c>
    </row>
    <row r="18" spans="2:10" x14ac:dyDescent="0.25">
      <c r="B18" s="7" t="s">
        <v>13</v>
      </c>
    </row>
    <row r="19" spans="2:10" ht="27" customHeight="1" x14ac:dyDescent="0.25">
      <c r="B19" s="25" t="s">
        <v>113</v>
      </c>
      <c r="C19" s="25"/>
      <c r="D19" s="25"/>
      <c r="E19" s="25"/>
      <c r="F19" s="25"/>
      <c r="G19" s="25"/>
      <c r="H19" s="25"/>
      <c r="I19" s="25"/>
      <c r="J19" s="25"/>
    </row>
  </sheetData>
  <sheetProtection password="DDCC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9:J19"/>
    <mergeCell ref="F6:F9"/>
    <mergeCell ref="G6:G9"/>
    <mergeCell ref="H6:H9"/>
    <mergeCell ref="I6:I9"/>
    <mergeCell ref="J6:J9"/>
    <mergeCell ref="A16:G16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view="pageBreakPreview" zoomScaleNormal="100" zoomScaleSheetLayoutView="100" workbookViewId="0">
      <selection activeCell="H10" sqref="H10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114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25.5" x14ac:dyDescent="0.25">
      <c r="A10" s="14">
        <v>1</v>
      </c>
      <c r="B10" s="17" t="s">
        <v>88</v>
      </c>
      <c r="C10" s="13">
        <v>4</v>
      </c>
      <c r="D10" s="15"/>
      <c r="E10" s="10"/>
      <c r="F10" s="9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 t="shared" ref="J10" si="0">IF(E10=0,"",H10+(H10*I10))</f>
        <v/>
      </c>
    </row>
    <row r="11" spans="1:10" ht="13.5" customHeight="1" x14ac:dyDescent="0.25">
      <c r="A11" s="28" t="s">
        <v>12</v>
      </c>
      <c r="B11" s="40"/>
      <c r="C11" s="40"/>
      <c r="D11" s="29"/>
      <c r="E11" s="29"/>
      <c r="F11" s="29"/>
      <c r="G11" s="30"/>
      <c r="H11" s="3">
        <f>SUM(H10:H10)</f>
        <v>0</v>
      </c>
      <c r="I11" s="2"/>
      <c r="J11" s="3">
        <f>SUM(J10:J10)</f>
        <v>0</v>
      </c>
    </row>
    <row r="13" spans="1:10" x14ac:dyDescent="0.25">
      <c r="B13" s="7" t="s">
        <v>13</v>
      </c>
    </row>
    <row r="14" spans="1:10" ht="27" customHeight="1" x14ac:dyDescent="0.25">
      <c r="B14" s="25" t="s">
        <v>113</v>
      </c>
      <c r="C14" s="25"/>
      <c r="D14" s="25"/>
      <c r="E14" s="25"/>
      <c r="F14" s="25"/>
      <c r="G14" s="25"/>
      <c r="H14" s="25"/>
      <c r="I14" s="25"/>
      <c r="J14" s="25"/>
    </row>
  </sheetData>
  <sheetProtection password="DDCC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4:J14"/>
    <mergeCell ref="F6:F9"/>
    <mergeCell ref="G6:G9"/>
    <mergeCell ref="H6:H9"/>
    <mergeCell ref="I6:I9"/>
    <mergeCell ref="J6:J9"/>
    <mergeCell ref="A11:G11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view="pageBreakPreview" topLeftCell="A16" zoomScaleNormal="100" zoomScaleSheetLayoutView="100" workbookViewId="0">
      <selection activeCell="B16" sqref="B16:J16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106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63.75" x14ac:dyDescent="0.25">
      <c r="A10" s="14">
        <v>1</v>
      </c>
      <c r="B10" s="17" t="s">
        <v>30</v>
      </c>
      <c r="C10" s="13">
        <v>3200</v>
      </c>
      <c r="D10" s="15"/>
      <c r="E10" s="10"/>
      <c r="F10" s="5" t="str">
        <f t="shared" ref="F10:F25" si="0"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63.75" x14ac:dyDescent="0.25">
      <c r="A11" s="14">
        <v>2</v>
      </c>
      <c r="B11" s="17" t="s">
        <v>31</v>
      </c>
      <c r="C11" s="13">
        <v>3200</v>
      </c>
      <c r="D11" s="15"/>
      <c r="E11" s="10"/>
      <c r="F11" s="5" t="str">
        <f t="shared" si="0"/>
        <v/>
      </c>
      <c r="G11" s="11"/>
      <c r="H11" s="6" t="str">
        <f t="shared" ref="H11" si="1">IF(E11=0,"",F11*G11)</f>
        <v/>
      </c>
      <c r="I11" s="12">
        <v>0.08</v>
      </c>
      <c r="J11" s="6" t="str">
        <f t="shared" ref="J11:J25" si="2">IF(E11=0,"",H11+(H11*I11))</f>
        <v/>
      </c>
    </row>
    <row r="12" spans="1:10" ht="27" customHeight="1" x14ac:dyDescent="0.25">
      <c r="A12" s="14">
        <v>3</v>
      </c>
      <c r="B12" s="17" t="s">
        <v>32</v>
      </c>
      <c r="C12" s="13">
        <v>200</v>
      </c>
      <c r="D12" s="15"/>
      <c r="E12" s="10"/>
      <c r="F12" s="9" t="str">
        <f t="shared" si="0"/>
        <v/>
      </c>
      <c r="G12" s="11"/>
      <c r="H12" s="6" t="str">
        <f>IF(E12=0,"",F12*G12)</f>
        <v/>
      </c>
      <c r="I12" s="12">
        <v>0.08</v>
      </c>
      <c r="J12" s="6" t="str">
        <f t="shared" si="2"/>
        <v/>
      </c>
    </row>
    <row r="13" spans="1:10" ht="27" customHeight="1" x14ac:dyDescent="0.25">
      <c r="A13" s="14">
        <v>4</v>
      </c>
      <c r="B13" s="17" t="s">
        <v>33</v>
      </c>
      <c r="C13" s="13">
        <v>240</v>
      </c>
      <c r="D13" s="15"/>
      <c r="E13" s="10"/>
      <c r="F13" s="9" t="str">
        <f t="shared" si="0"/>
        <v/>
      </c>
      <c r="G13" s="11"/>
      <c r="H13" s="6" t="str">
        <f t="shared" ref="H13:H25" si="3">IF(E13=0,"",F13*G13)</f>
        <v/>
      </c>
      <c r="I13" s="12">
        <v>0.08</v>
      </c>
      <c r="J13" s="6" t="str">
        <f t="shared" si="2"/>
        <v/>
      </c>
    </row>
    <row r="14" spans="1:10" ht="25.5" x14ac:dyDescent="0.25">
      <c r="A14" s="14">
        <v>5</v>
      </c>
      <c r="B14" s="17" t="s">
        <v>34</v>
      </c>
      <c r="C14" s="13">
        <v>200</v>
      </c>
      <c r="D14" s="15"/>
      <c r="E14" s="10"/>
      <c r="F14" s="9" t="str">
        <f t="shared" si="0"/>
        <v/>
      </c>
      <c r="G14" s="11"/>
      <c r="H14" s="6" t="str">
        <f t="shared" si="3"/>
        <v/>
      </c>
      <c r="I14" s="12">
        <v>0.08</v>
      </c>
      <c r="J14" s="6" t="str">
        <f t="shared" si="2"/>
        <v/>
      </c>
    </row>
    <row r="15" spans="1:10" ht="27" customHeight="1" x14ac:dyDescent="0.25">
      <c r="A15" s="14">
        <v>6</v>
      </c>
      <c r="B15" s="17" t="s">
        <v>35</v>
      </c>
      <c r="C15" s="13">
        <v>200</v>
      </c>
      <c r="D15" s="15"/>
      <c r="E15" s="10"/>
      <c r="F15" s="9" t="str">
        <f t="shared" si="0"/>
        <v/>
      </c>
      <c r="G15" s="11"/>
      <c r="H15" s="6" t="str">
        <f t="shared" si="3"/>
        <v/>
      </c>
      <c r="I15" s="12">
        <v>0.08</v>
      </c>
      <c r="J15" s="6" t="str">
        <f t="shared" si="2"/>
        <v/>
      </c>
    </row>
    <row r="16" spans="1:10" ht="25.5" x14ac:dyDescent="0.25">
      <c r="A16" s="14">
        <v>7</v>
      </c>
      <c r="B16" s="17" t="s">
        <v>36</v>
      </c>
      <c r="C16" s="13">
        <v>120</v>
      </c>
      <c r="D16" s="15"/>
      <c r="E16" s="10"/>
      <c r="F16" s="9" t="str">
        <f t="shared" si="0"/>
        <v/>
      </c>
      <c r="G16" s="11"/>
      <c r="H16" s="6" t="str">
        <f t="shared" si="3"/>
        <v/>
      </c>
      <c r="I16" s="12">
        <v>0.08</v>
      </c>
      <c r="J16" s="6" t="str">
        <f t="shared" si="2"/>
        <v/>
      </c>
    </row>
    <row r="17" spans="1:10" ht="25.5" x14ac:dyDescent="0.25">
      <c r="A17" s="14">
        <v>8</v>
      </c>
      <c r="B17" s="17" t="s">
        <v>37</v>
      </c>
      <c r="C17" s="13">
        <v>800</v>
      </c>
      <c r="D17" s="15"/>
      <c r="E17" s="10"/>
      <c r="F17" s="9" t="str">
        <f t="shared" si="0"/>
        <v/>
      </c>
      <c r="G17" s="11"/>
      <c r="H17" s="6" t="str">
        <f t="shared" si="3"/>
        <v/>
      </c>
      <c r="I17" s="12">
        <v>0.08</v>
      </c>
      <c r="J17" s="6" t="str">
        <f t="shared" si="2"/>
        <v/>
      </c>
    </row>
    <row r="18" spans="1:10" ht="25.5" x14ac:dyDescent="0.25">
      <c r="A18" s="14">
        <v>9</v>
      </c>
      <c r="B18" s="17" t="s">
        <v>38</v>
      </c>
      <c r="C18" s="13">
        <v>120</v>
      </c>
      <c r="D18" s="15"/>
      <c r="E18" s="10"/>
      <c r="F18" s="9" t="str">
        <f t="shared" si="0"/>
        <v/>
      </c>
      <c r="G18" s="11"/>
      <c r="H18" s="6" t="str">
        <f t="shared" si="3"/>
        <v/>
      </c>
      <c r="I18" s="12">
        <v>0.08</v>
      </c>
      <c r="J18" s="6" t="str">
        <f t="shared" si="2"/>
        <v/>
      </c>
    </row>
    <row r="19" spans="1:10" ht="25.5" x14ac:dyDescent="0.25">
      <c r="A19" s="14">
        <v>10</v>
      </c>
      <c r="B19" s="17" t="s">
        <v>39</v>
      </c>
      <c r="C19" s="13">
        <v>280</v>
      </c>
      <c r="D19" s="15"/>
      <c r="E19" s="10"/>
      <c r="F19" s="9" t="str">
        <f t="shared" si="0"/>
        <v/>
      </c>
      <c r="G19" s="11"/>
      <c r="H19" s="6" t="str">
        <f t="shared" si="3"/>
        <v/>
      </c>
      <c r="I19" s="12">
        <v>0.08</v>
      </c>
      <c r="J19" s="6" t="str">
        <f t="shared" si="2"/>
        <v/>
      </c>
    </row>
    <row r="20" spans="1:10" ht="63.75" x14ac:dyDescent="0.25">
      <c r="A20" s="14">
        <v>11</v>
      </c>
      <c r="B20" s="17" t="s">
        <v>46</v>
      </c>
      <c r="C20" s="13">
        <v>200</v>
      </c>
      <c r="D20" s="15"/>
      <c r="E20" s="10"/>
      <c r="F20" s="9" t="str">
        <f t="shared" si="0"/>
        <v/>
      </c>
      <c r="G20" s="11"/>
      <c r="H20" s="6" t="str">
        <f t="shared" si="3"/>
        <v/>
      </c>
      <c r="I20" s="12">
        <v>0.08</v>
      </c>
      <c r="J20" s="6" t="str">
        <f t="shared" si="2"/>
        <v/>
      </c>
    </row>
    <row r="21" spans="1:10" ht="51" x14ac:dyDescent="0.25">
      <c r="A21" s="14">
        <v>12</v>
      </c>
      <c r="B21" s="17" t="s">
        <v>47</v>
      </c>
      <c r="C21" s="13">
        <v>120</v>
      </c>
      <c r="D21" s="15"/>
      <c r="E21" s="10"/>
      <c r="F21" s="9" t="str">
        <f t="shared" si="0"/>
        <v/>
      </c>
      <c r="G21" s="11"/>
      <c r="H21" s="6" t="str">
        <f t="shared" si="3"/>
        <v/>
      </c>
      <c r="I21" s="12">
        <v>0.08</v>
      </c>
      <c r="J21" s="6" t="str">
        <f t="shared" si="2"/>
        <v/>
      </c>
    </row>
    <row r="22" spans="1:10" ht="63.75" x14ac:dyDescent="0.25">
      <c r="A22" s="14">
        <v>13</v>
      </c>
      <c r="B22" s="17" t="s">
        <v>48</v>
      </c>
      <c r="C22" s="13">
        <v>480</v>
      </c>
      <c r="D22" s="15"/>
      <c r="E22" s="10"/>
      <c r="F22" s="9" t="str">
        <f t="shared" si="0"/>
        <v/>
      </c>
      <c r="G22" s="11"/>
      <c r="H22" s="6" t="str">
        <f t="shared" si="3"/>
        <v/>
      </c>
      <c r="I22" s="12">
        <v>0.08</v>
      </c>
      <c r="J22" s="6" t="str">
        <f t="shared" si="2"/>
        <v/>
      </c>
    </row>
    <row r="23" spans="1:10" ht="38.25" x14ac:dyDescent="0.25">
      <c r="A23" s="14">
        <v>14</v>
      </c>
      <c r="B23" s="17" t="s">
        <v>49</v>
      </c>
      <c r="C23" s="13">
        <v>120</v>
      </c>
      <c r="D23" s="15"/>
      <c r="E23" s="10"/>
      <c r="F23" s="9" t="str">
        <f t="shared" si="0"/>
        <v/>
      </c>
      <c r="G23" s="11"/>
      <c r="H23" s="6" t="str">
        <f t="shared" si="3"/>
        <v/>
      </c>
      <c r="I23" s="12">
        <v>0.08</v>
      </c>
      <c r="J23" s="6" t="str">
        <f t="shared" si="2"/>
        <v/>
      </c>
    </row>
    <row r="24" spans="1:10" ht="27" customHeight="1" x14ac:dyDescent="0.25">
      <c r="A24" s="14">
        <v>15</v>
      </c>
      <c r="B24" s="17" t="s">
        <v>50</v>
      </c>
      <c r="C24" s="13">
        <v>16</v>
      </c>
      <c r="D24" s="15"/>
      <c r="E24" s="10"/>
      <c r="F24" s="9" t="str">
        <f t="shared" si="0"/>
        <v/>
      </c>
      <c r="G24" s="11"/>
      <c r="H24" s="6" t="str">
        <f t="shared" si="3"/>
        <v/>
      </c>
      <c r="I24" s="12">
        <v>0.08</v>
      </c>
      <c r="J24" s="6" t="str">
        <f t="shared" si="2"/>
        <v/>
      </c>
    </row>
    <row r="25" spans="1:10" ht="27" customHeight="1" x14ac:dyDescent="0.25">
      <c r="A25" s="14">
        <v>16</v>
      </c>
      <c r="B25" s="17" t="s">
        <v>51</v>
      </c>
      <c r="C25" s="13">
        <v>80</v>
      </c>
      <c r="D25" s="15"/>
      <c r="E25" s="10"/>
      <c r="F25" s="9" t="str">
        <f t="shared" si="0"/>
        <v/>
      </c>
      <c r="G25" s="11"/>
      <c r="H25" s="6" t="str">
        <f t="shared" si="3"/>
        <v/>
      </c>
      <c r="I25" s="12">
        <v>0.08</v>
      </c>
      <c r="J25" s="6" t="str">
        <f t="shared" si="2"/>
        <v/>
      </c>
    </row>
    <row r="26" spans="1:10" ht="13.5" customHeight="1" x14ac:dyDescent="0.25">
      <c r="A26" s="28" t="s">
        <v>12</v>
      </c>
      <c r="B26" s="29"/>
      <c r="C26" s="29"/>
      <c r="D26" s="29"/>
      <c r="E26" s="29"/>
      <c r="F26" s="29"/>
      <c r="G26" s="30"/>
      <c r="H26" s="3">
        <f>SUM(H10:H25)</f>
        <v>0</v>
      </c>
      <c r="I26" s="2"/>
      <c r="J26" s="3">
        <f>SUM(J10:J25)</f>
        <v>0</v>
      </c>
    </row>
    <row r="28" spans="1:10" x14ac:dyDescent="0.25">
      <c r="B28" s="7" t="s">
        <v>13</v>
      </c>
    </row>
    <row r="29" spans="1:10" ht="27" customHeight="1" x14ac:dyDescent="0.25">
      <c r="B29" s="25" t="s">
        <v>113</v>
      </c>
      <c r="C29" s="25"/>
      <c r="D29" s="25"/>
      <c r="E29" s="25"/>
      <c r="F29" s="25"/>
      <c r="G29" s="25"/>
      <c r="H29" s="25"/>
      <c r="I29" s="25"/>
      <c r="J29" s="25"/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5:A9"/>
    <mergeCell ref="B6:B9"/>
    <mergeCell ref="C6:C9"/>
    <mergeCell ref="D6:D9"/>
    <mergeCell ref="E6:E9"/>
    <mergeCell ref="A26:G26"/>
    <mergeCell ref="B29:J2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topLeftCell="A4" zoomScaleNormal="100" zoomScaleSheetLayoutView="100" workbookViewId="0">
      <selection activeCell="B24" sqref="B2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107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25.5" x14ac:dyDescent="0.25">
      <c r="A10" s="14">
        <v>1</v>
      </c>
      <c r="B10" s="17" t="s">
        <v>52</v>
      </c>
      <c r="C10" s="13">
        <v>30</v>
      </c>
      <c r="D10" s="15"/>
      <c r="E10" s="10"/>
      <c r="F10" s="5" t="str">
        <f t="shared" ref="F10:F19" si="0"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38.25" x14ac:dyDescent="0.25">
      <c r="A11" s="14">
        <v>2</v>
      </c>
      <c r="B11" s="17" t="s">
        <v>53</v>
      </c>
      <c r="C11" s="13">
        <v>30</v>
      </c>
      <c r="D11" s="15"/>
      <c r="E11" s="10"/>
      <c r="F11" s="5" t="str">
        <f t="shared" si="0"/>
        <v/>
      </c>
      <c r="G11" s="11"/>
      <c r="H11" s="6" t="str">
        <f t="shared" ref="H11:H19" si="1">IF(E11=0,"",F11*G11)</f>
        <v/>
      </c>
      <c r="I11" s="12">
        <v>0.08</v>
      </c>
      <c r="J11" s="6" t="str">
        <f t="shared" ref="J11:J19" si="2">IF(E11=0,"",H11+(H11*I11))</f>
        <v/>
      </c>
    </row>
    <row r="12" spans="1:10" ht="27" customHeight="1" x14ac:dyDescent="0.25">
      <c r="A12" s="14">
        <v>3</v>
      </c>
      <c r="B12" s="17" t="s">
        <v>54</v>
      </c>
      <c r="C12" s="13">
        <v>80</v>
      </c>
      <c r="D12" s="15"/>
      <c r="E12" s="10"/>
      <c r="F12" s="9" t="str">
        <f t="shared" si="0"/>
        <v/>
      </c>
      <c r="G12" s="11"/>
      <c r="H12" s="6" t="str">
        <f>IF(E12=0,"",F12*G12)</f>
        <v/>
      </c>
      <c r="I12" s="12">
        <v>0.08</v>
      </c>
      <c r="J12" s="6" t="str">
        <f t="shared" si="2"/>
        <v/>
      </c>
    </row>
    <row r="13" spans="1:10" ht="27" customHeight="1" x14ac:dyDescent="0.25">
      <c r="A13" s="14">
        <v>4</v>
      </c>
      <c r="B13" s="17" t="s">
        <v>55</v>
      </c>
      <c r="C13" s="13">
        <v>120</v>
      </c>
      <c r="D13" s="15"/>
      <c r="E13" s="10"/>
      <c r="F13" s="9" t="str">
        <f t="shared" si="0"/>
        <v/>
      </c>
      <c r="G13" s="11"/>
      <c r="H13" s="6" t="str">
        <f t="shared" si="1"/>
        <v/>
      </c>
      <c r="I13" s="12">
        <v>0.08</v>
      </c>
      <c r="J13" s="6" t="str">
        <f t="shared" si="2"/>
        <v/>
      </c>
    </row>
    <row r="14" spans="1:10" ht="38.25" x14ac:dyDescent="0.25">
      <c r="A14" s="14">
        <v>5</v>
      </c>
      <c r="B14" s="17" t="s">
        <v>56</v>
      </c>
      <c r="C14" s="13">
        <v>4800</v>
      </c>
      <c r="D14" s="15"/>
      <c r="E14" s="10"/>
      <c r="F14" s="9" t="str">
        <f t="shared" si="0"/>
        <v/>
      </c>
      <c r="G14" s="11"/>
      <c r="H14" s="6" t="str">
        <f t="shared" si="1"/>
        <v/>
      </c>
      <c r="I14" s="12">
        <v>0.08</v>
      </c>
      <c r="J14" s="6" t="str">
        <f t="shared" si="2"/>
        <v/>
      </c>
    </row>
    <row r="15" spans="1:10" ht="51" x14ac:dyDescent="0.25">
      <c r="A15" s="14">
        <v>6</v>
      </c>
      <c r="B15" s="17" t="s">
        <v>57</v>
      </c>
      <c r="C15" s="13">
        <v>4000</v>
      </c>
      <c r="D15" s="15"/>
      <c r="E15" s="10"/>
      <c r="F15" s="9" t="str">
        <f t="shared" si="0"/>
        <v/>
      </c>
      <c r="G15" s="11"/>
      <c r="H15" s="6" t="str">
        <f t="shared" si="1"/>
        <v/>
      </c>
      <c r="I15" s="12">
        <v>0.08</v>
      </c>
      <c r="J15" s="6" t="str">
        <f t="shared" si="2"/>
        <v/>
      </c>
    </row>
    <row r="16" spans="1:10" ht="27" customHeight="1" x14ac:dyDescent="0.25">
      <c r="A16" s="14">
        <v>7</v>
      </c>
      <c r="B16" s="17" t="s">
        <v>58</v>
      </c>
      <c r="C16" s="13">
        <v>800</v>
      </c>
      <c r="D16" s="15"/>
      <c r="E16" s="10"/>
      <c r="F16" s="9" t="str">
        <f t="shared" si="0"/>
        <v/>
      </c>
      <c r="G16" s="11"/>
      <c r="H16" s="6" t="str">
        <f t="shared" si="1"/>
        <v/>
      </c>
      <c r="I16" s="12">
        <v>0.08</v>
      </c>
      <c r="J16" s="6" t="str">
        <f t="shared" si="2"/>
        <v/>
      </c>
    </row>
    <row r="17" spans="1:10" ht="25.5" x14ac:dyDescent="0.25">
      <c r="A17" s="14">
        <v>8</v>
      </c>
      <c r="B17" s="17" t="s">
        <v>59</v>
      </c>
      <c r="C17" s="13">
        <v>50000</v>
      </c>
      <c r="D17" s="15"/>
      <c r="E17" s="10"/>
      <c r="F17" s="9" t="str">
        <f t="shared" si="0"/>
        <v/>
      </c>
      <c r="G17" s="11"/>
      <c r="H17" s="6" t="str">
        <f t="shared" si="1"/>
        <v/>
      </c>
      <c r="I17" s="12">
        <v>0.08</v>
      </c>
      <c r="J17" s="6" t="str">
        <f t="shared" si="2"/>
        <v/>
      </c>
    </row>
    <row r="18" spans="1:10" ht="25.5" x14ac:dyDescent="0.25">
      <c r="A18" s="14">
        <v>9</v>
      </c>
      <c r="B18" s="17" t="s">
        <v>60</v>
      </c>
      <c r="C18" s="13">
        <v>10000</v>
      </c>
      <c r="D18" s="15"/>
      <c r="E18" s="10"/>
      <c r="F18" s="9" t="str">
        <f t="shared" si="0"/>
        <v/>
      </c>
      <c r="G18" s="11"/>
      <c r="H18" s="6" t="str">
        <f t="shared" si="1"/>
        <v/>
      </c>
      <c r="I18" s="12">
        <v>0.08</v>
      </c>
      <c r="J18" s="6" t="str">
        <f t="shared" si="2"/>
        <v/>
      </c>
    </row>
    <row r="19" spans="1:10" ht="27" customHeight="1" x14ac:dyDescent="0.25">
      <c r="A19" s="14">
        <v>10</v>
      </c>
      <c r="B19" s="17" t="s">
        <v>61</v>
      </c>
      <c r="C19" s="13">
        <v>100</v>
      </c>
      <c r="D19" s="15"/>
      <c r="E19" s="10"/>
      <c r="F19" s="9" t="str">
        <f t="shared" si="0"/>
        <v/>
      </c>
      <c r="G19" s="11"/>
      <c r="H19" s="6" t="str">
        <f t="shared" si="1"/>
        <v/>
      </c>
      <c r="I19" s="12">
        <v>0.08</v>
      </c>
      <c r="J19" s="6" t="str">
        <f t="shared" si="2"/>
        <v/>
      </c>
    </row>
    <row r="20" spans="1:10" ht="13.5" customHeight="1" x14ac:dyDescent="0.25">
      <c r="A20" s="28" t="s">
        <v>12</v>
      </c>
      <c r="B20" s="40"/>
      <c r="C20" s="40"/>
      <c r="D20" s="29"/>
      <c r="E20" s="29"/>
      <c r="F20" s="29"/>
      <c r="G20" s="30"/>
      <c r="H20" s="3">
        <f>SUM(H10:H19)</f>
        <v>0</v>
      </c>
      <c r="I20" s="2"/>
      <c r="J20" s="3">
        <f>SUM(J10:J19)</f>
        <v>0</v>
      </c>
    </row>
    <row r="22" spans="1:10" x14ac:dyDescent="0.25">
      <c r="B22" s="7" t="s">
        <v>13</v>
      </c>
    </row>
    <row r="23" spans="1:10" ht="27" customHeight="1" x14ac:dyDescent="0.25">
      <c r="B23" s="25" t="s">
        <v>113</v>
      </c>
      <c r="C23" s="25"/>
      <c r="D23" s="25"/>
      <c r="E23" s="25"/>
      <c r="F23" s="25"/>
      <c r="G23" s="25"/>
      <c r="H23" s="25"/>
      <c r="I23" s="25"/>
      <c r="J23" s="25"/>
    </row>
  </sheetData>
  <sheetProtection password="DDCC" sheet="1" objects="1" scenarios="1"/>
  <mergeCells count="17">
    <mergeCell ref="A20:G20"/>
    <mergeCell ref="B23:J23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Normal="100" zoomScaleSheetLayoutView="100" workbookViewId="0">
      <selection activeCell="B16" sqref="B16:J16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108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51" x14ac:dyDescent="0.25">
      <c r="A10" s="14">
        <v>1</v>
      </c>
      <c r="B10" s="17" t="s">
        <v>62</v>
      </c>
      <c r="C10" s="13">
        <v>20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51" x14ac:dyDescent="0.25">
      <c r="A11" s="14">
        <v>2</v>
      </c>
      <c r="B11" s="17" t="s">
        <v>63</v>
      </c>
      <c r="C11" s="13">
        <v>20</v>
      </c>
      <c r="D11" s="15"/>
      <c r="E11" s="10"/>
      <c r="F11" s="5" t="str">
        <f>IF(E11=0,"",CEILING(C11/E11,1))</f>
        <v/>
      </c>
      <c r="G11" s="11"/>
      <c r="H11" s="6" t="str">
        <f t="shared" ref="H11" si="0">IF(E11=0,"",F11*G11)</f>
        <v/>
      </c>
      <c r="I11" s="12">
        <v>0.08</v>
      </c>
      <c r="J11" s="6" t="str">
        <f t="shared" ref="J11:J12" si="1">IF(E11=0,"",H11+(H11*I11))</f>
        <v/>
      </c>
    </row>
    <row r="12" spans="1:10" ht="27" customHeight="1" x14ac:dyDescent="0.25">
      <c r="A12" s="14">
        <v>3</v>
      </c>
      <c r="B12" s="17" t="s">
        <v>64</v>
      </c>
      <c r="C12" s="13">
        <v>5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13.5" customHeight="1" x14ac:dyDescent="0.25">
      <c r="A13" s="28" t="s">
        <v>12</v>
      </c>
      <c r="B13" s="40"/>
      <c r="C13" s="40"/>
      <c r="D13" s="29"/>
      <c r="E13" s="29"/>
      <c r="F13" s="29"/>
      <c r="G13" s="30"/>
      <c r="H13" s="3">
        <f>SUM(H10:H12)</f>
        <v>0</v>
      </c>
      <c r="I13" s="2"/>
      <c r="J13" s="3">
        <f>SUM(J10:J12)</f>
        <v>0</v>
      </c>
    </row>
    <row r="15" spans="1:10" x14ac:dyDescent="0.25">
      <c r="B15" s="7" t="s">
        <v>13</v>
      </c>
    </row>
    <row r="16" spans="1:10" ht="27" customHeight="1" x14ac:dyDescent="0.25">
      <c r="B16" s="25" t="s">
        <v>113</v>
      </c>
      <c r="C16" s="25"/>
      <c r="D16" s="25"/>
      <c r="E16" s="25"/>
      <c r="F16" s="25"/>
      <c r="G16" s="25"/>
      <c r="H16" s="25"/>
      <c r="I16" s="25"/>
      <c r="J16" s="25"/>
    </row>
  </sheetData>
  <sheetProtection password="DDCC" sheet="1" objects="1" scenarios="1"/>
  <mergeCells count="17">
    <mergeCell ref="A13:G13"/>
    <mergeCell ref="B16:J16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22"/>
  <sheetViews>
    <sheetView view="pageBreakPreview" zoomScaleNormal="100" zoomScaleSheetLayoutView="100" workbookViewId="0">
      <selection activeCell="B16" sqref="B16:J16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14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51" x14ac:dyDescent="0.25">
      <c r="A10" s="14">
        <v>1</v>
      </c>
      <c r="B10" s="17" t="s">
        <v>65</v>
      </c>
      <c r="C10" s="23">
        <v>1000</v>
      </c>
      <c r="D10" s="15"/>
      <c r="E10" s="10"/>
      <c r="F10" s="5" t="str">
        <f t="shared" ref="F10:F18" si="0"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51" x14ac:dyDescent="0.25">
      <c r="A11" s="14">
        <v>2</v>
      </c>
      <c r="B11" s="17" t="s">
        <v>66</v>
      </c>
      <c r="C11" s="23">
        <v>1000</v>
      </c>
      <c r="D11" s="15"/>
      <c r="E11" s="10"/>
      <c r="F11" s="5" t="str">
        <f t="shared" si="0"/>
        <v/>
      </c>
      <c r="G11" s="11"/>
      <c r="H11" s="6" t="str">
        <f t="shared" ref="H11:H18" si="1">IF(E11=0,"",F11*G11)</f>
        <v/>
      </c>
      <c r="I11" s="12">
        <v>0.08</v>
      </c>
      <c r="J11" s="6" t="str">
        <f t="shared" ref="J11:J18" si="2">IF(E11=0,"",H11+(H11*I11))</f>
        <v/>
      </c>
    </row>
    <row r="12" spans="1:10" ht="51" x14ac:dyDescent="0.25">
      <c r="A12" s="14">
        <v>3</v>
      </c>
      <c r="B12" s="17" t="s">
        <v>67</v>
      </c>
      <c r="C12" s="23">
        <v>150</v>
      </c>
      <c r="D12" s="15"/>
      <c r="E12" s="10"/>
      <c r="F12" s="9" t="str">
        <f t="shared" si="0"/>
        <v/>
      </c>
      <c r="G12" s="11"/>
      <c r="H12" s="6" t="str">
        <f>IF(E12=0,"",F12*G12)</f>
        <v/>
      </c>
      <c r="I12" s="12">
        <v>0.08</v>
      </c>
      <c r="J12" s="6" t="str">
        <f t="shared" si="2"/>
        <v/>
      </c>
    </row>
    <row r="13" spans="1:10" ht="63.75" x14ac:dyDescent="0.25">
      <c r="A13" s="14">
        <v>4</v>
      </c>
      <c r="B13" s="17" t="s">
        <v>68</v>
      </c>
      <c r="C13" s="23">
        <v>1500</v>
      </c>
      <c r="D13" s="15"/>
      <c r="E13" s="10"/>
      <c r="F13" s="9" t="str">
        <f t="shared" si="0"/>
        <v/>
      </c>
      <c r="G13" s="11"/>
      <c r="H13" s="6" t="str">
        <f t="shared" si="1"/>
        <v/>
      </c>
      <c r="I13" s="12">
        <v>0.08</v>
      </c>
      <c r="J13" s="6" t="str">
        <f t="shared" si="2"/>
        <v/>
      </c>
    </row>
    <row r="14" spans="1:10" ht="89.25" x14ac:dyDescent="0.25">
      <c r="A14" s="14">
        <v>5</v>
      </c>
      <c r="B14" s="17" t="s">
        <v>69</v>
      </c>
      <c r="C14" s="23">
        <v>50</v>
      </c>
      <c r="D14" s="15"/>
      <c r="E14" s="10"/>
      <c r="F14" s="9" t="str">
        <f t="shared" si="0"/>
        <v/>
      </c>
      <c r="G14" s="11"/>
      <c r="H14" s="6" t="str">
        <f t="shared" si="1"/>
        <v/>
      </c>
      <c r="I14" s="12">
        <v>0.08</v>
      </c>
      <c r="J14" s="6" t="str">
        <f t="shared" si="2"/>
        <v/>
      </c>
    </row>
    <row r="15" spans="1:10" ht="27" customHeight="1" x14ac:dyDescent="0.25">
      <c r="A15" s="14">
        <v>6</v>
      </c>
      <c r="B15" s="17" t="s">
        <v>70</v>
      </c>
      <c r="C15" s="23">
        <v>24</v>
      </c>
      <c r="D15" s="15"/>
      <c r="E15" s="10"/>
      <c r="F15" s="9" t="str">
        <f t="shared" si="0"/>
        <v/>
      </c>
      <c r="G15" s="11"/>
      <c r="H15" s="6" t="str">
        <f t="shared" si="1"/>
        <v/>
      </c>
      <c r="I15" s="12">
        <v>0.08</v>
      </c>
      <c r="J15" s="6" t="str">
        <f t="shared" si="2"/>
        <v/>
      </c>
    </row>
    <row r="16" spans="1:10" ht="27" customHeight="1" x14ac:dyDescent="0.25">
      <c r="A16" s="14">
        <v>7</v>
      </c>
      <c r="B16" s="17" t="s">
        <v>71</v>
      </c>
      <c r="C16" s="23">
        <v>24</v>
      </c>
      <c r="D16" s="15"/>
      <c r="E16" s="10"/>
      <c r="F16" s="9" t="str">
        <f t="shared" si="0"/>
        <v/>
      </c>
      <c r="G16" s="11"/>
      <c r="H16" s="6" t="str">
        <f t="shared" si="1"/>
        <v/>
      </c>
      <c r="I16" s="12">
        <v>0.08</v>
      </c>
      <c r="J16" s="6" t="str">
        <f t="shared" si="2"/>
        <v/>
      </c>
    </row>
    <row r="17" spans="1:10" ht="25.5" x14ac:dyDescent="0.25">
      <c r="A17" s="14">
        <v>8</v>
      </c>
      <c r="B17" s="17" t="s">
        <v>72</v>
      </c>
      <c r="C17" s="23">
        <v>560</v>
      </c>
      <c r="D17" s="15"/>
      <c r="E17" s="10"/>
      <c r="F17" s="9" t="str">
        <f t="shared" si="0"/>
        <v/>
      </c>
      <c r="G17" s="11"/>
      <c r="H17" s="6" t="str">
        <f t="shared" si="1"/>
        <v/>
      </c>
      <c r="I17" s="12">
        <v>0.08</v>
      </c>
      <c r="J17" s="6" t="str">
        <f t="shared" si="2"/>
        <v/>
      </c>
    </row>
    <row r="18" spans="1:10" ht="25.5" x14ac:dyDescent="0.25">
      <c r="A18" s="14">
        <v>9</v>
      </c>
      <c r="B18" s="17" t="s">
        <v>73</v>
      </c>
      <c r="C18" s="23">
        <v>500</v>
      </c>
      <c r="D18" s="15"/>
      <c r="E18" s="10"/>
      <c r="F18" s="9" t="str">
        <f t="shared" si="0"/>
        <v/>
      </c>
      <c r="G18" s="11"/>
      <c r="H18" s="6" t="str">
        <f t="shared" si="1"/>
        <v/>
      </c>
      <c r="I18" s="12">
        <v>0.08</v>
      </c>
      <c r="J18" s="6" t="str">
        <f t="shared" si="2"/>
        <v/>
      </c>
    </row>
    <row r="19" spans="1:10" ht="13.5" customHeight="1" x14ac:dyDescent="0.25">
      <c r="A19" s="28" t="s">
        <v>12</v>
      </c>
      <c r="B19" s="40"/>
      <c r="C19" s="40"/>
      <c r="D19" s="29"/>
      <c r="E19" s="29"/>
      <c r="F19" s="29"/>
      <c r="G19" s="30"/>
      <c r="H19" s="3">
        <f>SUM(H10:H18)</f>
        <v>0</v>
      </c>
      <c r="I19" s="2"/>
      <c r="J19" s="3">
        <f>SUM(J10:J18)</f>
        <v>0</v>
      </c>
    </row>
    <row r="21" spans="1:10" x14ac:dyDescent="0.25">
      <c r="B21" s="7" t="s">
        <v>13</v>
      </c>
    </row>
    <row r="22" spans="1:10" ht="27" customHeight="1" x14ac:dyDescent="0.25">
      <c r="B22" s="25" t="s">
        <v>113</v>
      </c>
      <c r="C22" s="25"/>
      <c r="D22" s="25"/>
      <c r="E22" s="25"/>
      <c r="F22" s="25"/>
      <c r="G22" s="25"/>
      <c r="H22" s="25"/>
      <c r="I22" s="25"/>
      <c r="J22" s="25"/>
    </row>
  </sheetData>
  <sheetProtection password="DDCC" sheet="1" objects="1" scenarios="1"/>
  <mergeCells count="17">
    <mergeCell ref="A19:G19"/>
    <mergeCell ref="B22:J22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zoomScaleNormal="100" zoomScaleSheetLayoutView="100" workbookViewId="0">
      <selection activeCell="B18" sqref="B18:J18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109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63" customHeight="1" x14ac:dyDescent="0.25">
      <c r="A10" s="14">
        <v>1</v>
      </c>
      <c r="B10" s="4" t="s">
        <v>74</v>
      </c>
      <c r="C10" s="13">
        <v>3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63" customHeight="1" x14ac:dyDescent="0.25">
      <c r="A11" s="14">
        <v>2</v>
      </c>
      <c r="B11" s="4" t="s">
        <v>75</v>
      </c>
      <c r="C11" s="13">
        <v>5</v>
      </c>
      <c r="D11" s="15"/>
      <c r="E11" s="10"/>
      <c r="F11" s="5" t="str">
        <f>IF(E11=0,"",CEILING(C11/E11,1))</f>
        <v/>
      </c>
      <c r="G11" s="11"/>
      <c r="H11" s="6" t="str">
        <f t="shared" ref="H11:H14" si="0">IF(E11=0,"",F11*G11)</f>
        <v/>
      </c>
      <c r="I11" s="12">
        <v>0.08</v>
      </c>
      <c r="J11" s="6" t="str">
        <f t="shared" ref="J11:J14" si="1">IF(E11=0,"",H11+(H11*I11))</f>
        <v/>
      </c>
    </row>
    <row r="12" spans="1:10" ht="63" customHeight="1" x14ac:dyDescent="0.25">
      <c r="A12" s="14">
        <v>3</v>
      </c>
      <c r="B12" s="4" t="s">
        <v>76</v>
      </c>
      <c r="C12" s="13">
        <v>8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63" customHeight="1" x14ac:dyDescent="0.25">
      <c r="A13" s="14">
        <v>4</v>
      </c>
      <c r="B13" s="4" t="s">
        <v>77</v>
      </c>
      <c r="C13" s="13">
        <v>8</v>
      </c>
      <c r="D13" s="15"/>
      <c r="E13" s="10"/>
      <c r="F13" s="9" t="str">
        <f>IF(E13=0,"",CEILING(C13/E13,1))</f>
        <v/>
      </c>
      <c r="G13" s="11"/>
      <c r="H13" s="6" t="str">
        <f t="shared" si="0"/>
        <v/>
      </c>
      <c r="I13" s="12">
        <v>0.08</v>
      </c>
      <c r="J13" s="6" t="str">
        <f t="shared" si="1"/>
        <v/>
      </c>
    </row>
    <row r="14" spans="1:10" ht="63" customHeight="1" x14ac:dyDescent="0.25">
      <c r="A14" s="14">
        <v>5</v>
      </c>
      <c r="B14" s="4" t="s">
        <v>78</v>
      </c>
      <c r="C14" s="13">
        <v>12</v>
      </c>
      <c r="D14" s="15"/>
      <c r="E14" s="10"/>
      <c r="F14" s="9" t="str">
        <f>IF(E14=0,"",CEILING(C14/E14,1))</f>
        <v/>
      </c>
      <c r="G14" s="11"/>
      <c r="H14" s="6" t="str">
        <f t="shared" si="0"/>
        <v/>
      </c>
      <c r="I14" s="12">
        <v>0.08</v>
      </c>
      <c r="J14" s="6" t="str">
        <f t="shared" si="1"/>
        <v/>
      </c>
    </row>
    <row r="15" spans="1:10" ht="13.5" customHeight="1" x14ac:dyDescent="0.25">
      <c r="A15" s="28" t="s">
        <v>12</v>
      </c>
      <c r="B15" s="40"/>
      <c r="C15" s="40"/>
      <c r="D15" s="29"/>
      <c r="E15" s="29"/>
      <c r="F15" s="29"/>
      <c r="G15" s="30"/>
      <c r="H15" s="3">
        <f>SUM(H10:H14)</f>
        <v>0</v>
      </c>
      <c r="I15" s="2"/>
      <c r="J15" s="3">
        <f>SUM(J10:J14)</f>
        <v>0</v>
      </c>
    </row>
    <row r="17" spans="2:10" x14ac:dyDescent="0.25">
      <c r="B17" s="7" t="s">
        <v>13</v>
      </c>
    </row>
    <row r="18" spans="2:10" ht="27" customHeight="1" x14ac:dyDescent="0.25">
      <c r="B18" s="25" t="s">
        <v>113</v>
      </c>
      <c r="C18" s="25"/>
      <c r="D18" s="25"/>
      <c r="E18" s="25"/>
      <c r="F18" s="25"/>
      <c r="G18" s="25"/>
      <c r="H18" s="25"/>
      <c r="I18" s="25"/>
      <c r="J18" s="25"/>
    </row>
  </sheetData>
  <sheetProtection password="DDCC" sheet="1" objects="1" scenarios="1"/>
  <mergeCells count="17">
    <mergeCell ref="A15:G15"/>
    <mergeCell ref="B18:J18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zoomScaleNormal="100" zoomScaleSheetLayoutView="100" workbookViewId="0">
      <selection activeCell="B18" sqref="B18:J18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15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27" customHeight="1" x14ac:dyDescent="0.25">
      <c r="A10" s="14">
        <v>1</v>
      </c>
      <c r="B10" s="16" t="s">
        <v>79</v>
      </c>
      <c r="C10" s="13">
        <v>10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25.5" x14ac:dyDescent="0.25">
      <c r="A11" s="14">
        <v>2</v>
      </c>
      <c r="B11" s="17" t="s">
        <v>80</v>
      </c>
      <c r="C11" s="13">
        <v>80</v>
      </c>
      <c r="D11" s="15"/>
      <c r="E11" s="10"/>
      <c r="F11" s="5" t="str">
        <f>IF(E11=0,"",CEILING(C11/E11,1))</f>
        <v/>
      </c>
      <c r="G11" s="11"/>
      <c r="H11" s="6" t="str">
        <f t="shared" ref="H11:H14" si="0">IF(E11=0,"",F11*G11)</f>
        <v/>
      </c>
      <c r="I11" s="12">
        <v>0.08</v>
      </c>
      <c r="J11" s="6" t="str">
        <f t="shared" ref="J11:J14" si="1">IF(E11=0,"",H11+(H11*I11))</f>
        <v/>
      </c>
    </row>
    <row r="12" spans="1:10" ht="25.5" x14ac:dyDescent="0.25">
      <c r="A12" s="14">
        <v>3</v>
      </c>
      <c r="B12" s="17" t="s">
        <v>81</v>
      </c>
      <c r="C12" s="13">
        <v>18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38.25" x14ac:dyDescent="0.25">
      <c r="A13" s="14">
        <v>4</v>
      </c>
      <c r="B13" s="17" t="s">
        <v>82</v>
      </c>
      <c r="C13" s="13">
        <v>80</v>
      </c>
      <c r="D13" s="15"/>
      <c r="E13" s="10"/>
      <c r="F13" s="9" t="str">
        <f>IF(E13=0,"",CEILING(C13/E13,1))</f>
        <v/>
      </c>
      <c r="G13" s="11"/>
      <c r="H13" s="6" t="str">
        <f t="shared" si="0"/>
        <v/>
      </c>
      <c r="I13" s="12">
        <v>0.08</v>
      </c>
      <c r="J13" s="6" t="str">
        <f t="shared" si="1"/>
        <v/>
      </c>
    </row>
    <row r="14" spans="1:10" ht="27" customHeight="1" x14ac:dyDescent="0.25">
      <c r="A14" s="14">
        <v>5</v>
      </c>
      <c r="B14" s="16" t="s">
        <v>83</v>
      </c>
      <c r="C14" s="13">
        <v>4</v>
      </c>
      <c r="D14" s="15"/>
      <c r="E14" s="10"/>
      <c r="F14" s="9" t="str">
        <f>IF(E14=0,"",CEILING(C14/E14,1))</f>
        <v/>
      </c>
      <c r="G14" s="11"/>
      <c r="H14" s="6" t="str">
        <f t="shared" si="0"/>
        <v/>
      </c>
      <c r="I14" s="12">
        <v>0.08</v>
      </c>
      <c r="J14" s="6" t="str">
        <f t="shared" si="1"/>
        <v/>
      </c>
    </row>
    <row r="15" spans="1:10" ht="13.5" customHeight="1" x14ac:dyDescent="0.25">
      <c r="A15" s="28" t="s">
        <v>12</v>
      </c>
      <c r="B15" s="40"/>
      <c r="C15" s="40"/>
      <c r="D15" s="29"/>
      <c r="E15" s="29"/>
      <c r="F15" s="29"/>
      <c r="G15" s="30"/>
      <c r="H15" s="3">
        <f>SUM(H10:H14)</f>
        <v>0</v>
      </c>
      <c r="I15" s="2"/>
      <c r="J15" s="3">
        <f>SUM(J10:J14)</f>
        <v>0</v>
      </c>
    </row>
    <row r="17" spans="2:10" x14ac:dyDescent="0.25">
      <c r="B17" s="7" t="s">
        <v>13</v>
      </c>
    </row>
    <row r="18" spans="2:10" ht="27" customHeight="1" x14ac:dyDescent="0.25">
      <c r="B18" s="25" t="s">
        <v>113</v>
      </c>
      <c r="C18" s="25"/>
      <c r="D18" s="25"/>
      <c r="E18" s="25"/>
      <c r="F18" s="25"/>
      <c r="G18" s="25"/>
      <c r="H18" s="25"/>
      <c r="I18" s="25"/>
      <c r="J18" s="25"/>
    </row>
    <row r="19" spans="2:10" x14ac:dyDescent="0.25">
      <c r="B19" s="18" t="s">
        <v>84</v>
      </c>
    </row>
    <row r="20" spans="2:10" x14ac:dyDescent="0.25">
      <c r="B20" s="18" t="s">
        <v>85</v>
      </c>
    </row>
  </sheetData>
  <sheetProtection password="DDCC" sheet="1" objects="1" scenarios="1"/>
  <mergeCells count="17">
    <mergeCell ref="A15:G15"/>
    <mergeCell ref="B18:J18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view="pageBreakPreview" zoomScaleNormal="100" zoomScaleSheetLayoutView="100" workbookViewId="0">
      <selection activeCell="B16" sqref="B16:J16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110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25.5" x14ac:dyDescent="0.25">
      <c r="A10" s="14">
        <v>1</v>
      </c>
      <c r="B10" s="17" t="s">
        <v>86</v>
      </c>
      <c r="C10" s="13">
        <v>20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25.5" x14ac:dyDescent="0.25">
      <c r="A11" s="14">
        <v>2</v>
      </c>
      <c r="B11" s="17" t="s">
        <v>87</v>
      </c>
      <c r="C11" s="13">
        <v>80</v>
      </c>
      <c r="D11" s="15"/>
      <c r="E11" s="10"/>
      <c r="F11" s="5" t="str">
        <f>IF(E11=0,"",CEILING(C11/E11,1))</f>
        <v/>
      </c>
      <c r="G11" s="11"/>
      <c r="H11" s="6" t="str">
        <f t="shared" ref="H11" si="0">IF(E11=0,"",F11*G11)</f>
        <v/>
      </c>
      <c r="I11" s="12">
        <v>0.08</v>
      </c>
      <c r="J11" s="6" t="str">
        <f t="shared" ref="J11" si="1">IF(E11=0,"",H11+(H11*I11))</f>
        <v/>
      </c>
    </row>
    <row r="12" spans="1:10" ht="13.5" customHeight="1" x14ac:dyDescent="0.25">
      <c r="A12" s="28" t="s">
        <v>12</v>
      </c>
      <c r="B12" s="40"/>
      <c r="C12" s="40"/>
      <c r="D12" s="29"/>
      <c r="E12" s="29"/>
      <c r="F12" s="29"/>
      <c r="G12" s="30"/>
      <c r="H12" s="3">
        <f>SUM(H10:H11)</f>
        <v>0</v>
      </c>
      <c r="I12" s="2"/>
      <c r="J12" s="3">
        <f>SUM(J10:J11)</f>
        <v>0</v>
      </c>
    </row>
    <row r="14" spans="1:10" x14ac:dyDescent="0.25">
      <c r="B14" s="7" t="s">
        <v>13</v>
      </c>
    </row>
    <row r="15" spans="1:10" ht="27" customHeight="1" x14ac:dyDescent="0.25">
      <c r="B15" s="25" t="s">
        <v>113</v>
      </c>
      <c r="C15" s="25"/>
      <c r="D15" s="25"/>
      <c r="E15" s="25"/>
      <c r="F15" s="25"/>
      <c r="G15" s="25"/>
      <c r="H15" s="25"/>
      <c r="I15" s="25"/>
      <c r="J15" s="25"/>
    </row>
  </sheetData>
  <sheetProtection password="DDCC" sheet="1" objects="1" scenarios="1"/>
  <mergeCells count="17">
    <mergeCell ref="A12:G12"/>
    <mergeCell ref="B15:J15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view="pageBreakPreview" zoomScaleNormal="100" zoomScaleSheetLayoutView="100" workbookViewId="0">
      <selection activeCell="B14" sqref="B14:J1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1" t="s">
        <v>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25">
      <c r="A3" s="32" t="s">
        <v>16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s="8" customFormat="1" ht="13.5" customHeight="1" x14ac:dyDescent="0.25">
      <c r="A5" s="33" t="s">
        <v>6</v>
      </c>
      <c r="B5" s="36" t="s">
        <v>4</v>
      </c>
      <c r="C5" s="37"/>
      <c r="D5" s="38" t="s">
        <v>5</v>
      </c>
      <c r="E5" s="38"/>
      <c r="F5" s="38"/>
      <c r="G5" s="38"/>
      <c r="H5" s="38"/>
      <c r="I5" s="38"/>
      <c r="J5" s="38"/>
    </row>
    <row r="6" spans="1:10" s="8" customFormat="1" ht="13.5" customHeight="1" x14ac:dyDescent="0.25">
      <c r="A6" s="34"/>
      <c r="B6" s="24" t="s">
        <v>2</v>
      </c>
      <c r="C6" s="26" t="s">
        <v>8</v>
      </c>
      <c r="D6" s="39" t="s">
        <v>18</v>
      </c>
      <c r="E6" s="24" t="s">
        <v>10</v>
      </c>
      <c r="F6" s="24" t="s">
        <v>11</v>
      </c>
      <c r="G6" s="24" t="s">
        <v>9</v>
      </c>
      <c r="H6" s="24" t="s">
        <v>0</v>
      </c>
      <c r="I6" s="24" t="s">
        <v>7</v>
      </c>
      <c r="J6" s="24" t="s">
        <v>1</v>
      </c>
    </row>
    <row r="7" spans="1:10" s="8" customFormat="1" ht="13.5" customHeight="1" x14ac:dyDescent="0.25">
      <c r="A7" s="34"/>
      <c r="B7" s="24"/>
      <c r="C7" s="27"/>
      <c r="D7" s="39"/>
      <c r="E7" s="24"/>
      <c r="F7" s="24"/>
      <c r="G7" s="24"/>
      <c r="H7" s="24"/>
      <c r="I7" s="24"/>
      <c r="J7" s="24"/>
    </row>
    <row r="8" spans="1:10" s="8" customFormat="1" ht="13.5" customHeight="1" x14ac:dyDescent="0.25">
      <c r="A8" s="34"/>
      <c r="B8" s="24"/>
      <c r="C8" s="27"/>
      <c r="D8" s="39"/>
      <c r="E8" s="24"/>
      <c r="F8" s="24"/>
      <c r="G8" s="24"/>
      <c r="H8" s="24"/>
      <c r="I8" s="24"/>
      <c r="J8" s="24"/>
    </row>
    <row r="9" spans="1:10" s="8" customFormat="1" ht="13.5" customHeight="1" x14ac:dyDescent="0.25">
      <c r="A9" s="35"/>
      <c r="B9" s="33"/>
      <c r="C9" s="27"/>
      <c r="D9" s="39"/>
      <c r="E9" s="24"/>
      <c r="F9" s="24"/>
      <c r="G9" s="24"/>
      <c r="H9" s="24"/>
      <c r="I9" s="24"/>
      <c r="J9" s="24"/>
    </row>
    <row r="10" spans="1:10" ht="38.25" x14ac:dyDescent="0.25">
      <c r="A10" s="14">
        <v>1</v>
      </c>
      <c r="B10" s="17" t="s">
        <v>89</v>
      </c>
      <c r="C10" s="19">
        <v>60000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13.5" customHeight="1" x14ac:dyDescent="0.25">
      <c r="A11" s="28" t="s">
        <v>12</v>
      </c>
      <c r="B11" s="40"/>
      <c r="C11" s="40"/>
      <c r="D11" s="29"/>
      <c r="E11" s="29"/>
      <c r="F11" s="29"/>
      <c r="G11" s="30"/>
      <c r="H11" s="3">
        <f>SUM(H10:H10)</f>
        <v>0</v>
      </c>
      <c r="I11" s="2"/>
      <c r="J11" s="3">
        <f>SUM(J10:J10)</f>
        <v>0</v>
      </c>
    </row>
    <row r="13" spans="1:10" x14ac:dyDescent="0.25">
      <c r="B13" s="7" t="s">
        <v>13</v>
      </c>
    </row>
    <row r="14" spans="1:10" ht="27" customHeight="1" x14ac:dyDescent="0.25">
      <c r="B14" s="25" t="s">
        <v>113</v>
      </c>
      <c r="C14" s="25"/>
      <c r="D14" s="25"/>
      <c r="E14" s="25"/>
      <c r="F14" s="25"/>
      <c r="G14" s="25"/>
      <c r="H14" s="25"/>
      <c r="I14" s="25"/>
      <c r="J14" s="25"/>
    </row>
  </sheetData>
  <sheetProtection password="DDCC" sheet="1" objects="1" scenarios="1"/>
  <mergeCells count="17">
    <mergeCell ref="A11:G11"/>
    <mergeCell ref="B14:J14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15</vt:i4>
      </vt:variant>
    </vt:vector>
  </HeadingPairs>
  <TitlesOfParts>
    <vt:vector size="30" baseType="lpstr"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  <vt:lpstr>P13</vt:lpstr>
      <vt:lpstr>P14</vt:lpstr>
      <vt:lpstr>P15</vt:lpstr>
      <vt:lpstr>'P1'!Obszar_wydruku</vt:lpstr>
      <vt:lpstr>'P10'!Obszar_wydruku</vt:lpstr>
      <vt:lpstr>'P11'!Obszar_wydruku</vt:lpstr>
      <vt:lpstr>'P12'!Obszar_wydruku</vt:lpstr>
      <vt:lpstr>'P13'!Obszar_wydruku</vt:lpstr>
      <vt:lpstr>'P14'!Obszar_wydruku</vt:lpstr>
      <vt:lpstr>'P15'!Obszar_wydruku</vt:lpstr>
      <vt:lpstr>'P2'!Obszar_wydruku</vt:lpstr>
      <vt:lpstr>'P3'!Obszar_wydruku</vt:lpstr>
      <vt:lpstr>'P4'!Obszar_wydruku</vt:lpstr>
      <vt:lpstr>'P5'!Obszar_wydruku</vt:lpstr>
      <vt:lpstr>'P6'!Obszar_wydruku</vt:lpstr>
      <vt:lpstr>'P7'!Obszar_wydruku</vt:lpstr>
      <vt:lpstr>'P8'!Obszar_wydruku</vt:lpstr>
      <vt:lpstr>'P9'!Obszar_wydruku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2021-03-22T12:30:37Z</dcterms:modified>
</cp:coreProperties>
</file>