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workbookProtection workbookPassword="EB53" lockStructure="1"/>
  <bookViews>
    <workbookView xWindow="240" yWindow="225" windowWidth="14805" windowHeight="7890" tabRatio="957"/>
  </bookViews>
  <sheets>
    <sheet name="P1" sheetId="78" r:id="rId1"/>
    <sheet name="P2" sheetId="79" r:id="rId2"/>
    <sheet name="P3" sheetId="80" r:id="rId3"/>
    <sheet name="P4" sheetId="81" r:id="rId4"/>
    <sheet name="P5" sheetId="82" r:id="rId5"/>
    <sheet name="P6" sheetId="83" r:id="rId6"/>
    <sheet name="P7" sheetId="84" r:id="rId7"/>
    <sheet name="P8" sheetId="85" r:id="rId8"/>
    <sheet name="P9" sheetId="86" r:id="rId9"/>
    <sheet name="P10" sheetId="94" r:id="rId10"/>
    <sheet name="P11" sheetId="93" r:id="rId11"/>
    <sheet name="P12" sheetId="92" r:id="rId12"/>
    <sheet name="P13" sheetId="91" r:id="rId13"/>
    <sheet name="P14" sheetId="90" r:id="rId14"/>
    <sheet name="P15" sheetId="87" r:id="rId15"/>
    <sheet name="P16" sheetId="89" r:id="rId16"/>
    <sheet name="P17" sheetId="88" r:id="rId17"/>
    <sheet name="P18" sheetId="95" r:id="rId18"/>
    <sheet name="P19" sheetId="96" r:id="rId19"/>
    <sheet name="P20" sheetId="97" r:id="rId20"/>
    <sheet name="P21" sheetId="101" r:id="rId21"/>
    <sheet name="P22" sheetId="98" r:id="rId22"/>
    <sheet name="P23" sheetId="99" r:id="rId23"/>
    <sheet name="P24" sheetId="100" r:id="rId24"/>
    <sheet name="P25" sheetId="103" r:id="rId25"/>
    <sheet name="P26" sheetId="104" r:id="rId26"/>
    <sheet name="P27" sheetId="105" r:id="rId27"/>
    <sheet name="P28" sheetId="106" r:id="rId28"/>
    <sheet name="P29" sheetId="107" r:id="rId29"/>
    <sheet name="P30" sheetId="108" r:id="rId30"/>
    <sheet name="P31" sheetId="109" r:id="rId31"/>
    <sheet name="P32" sheetId="110" r:id="rId32"/>
    <sheet name="P33" sheetId="111" r:id="rId33"/>
    <sheet name="P34" sheetId="112" r:id="rId34"/>
    <sheet name="P35" sheetId="113" r:id="rId35"/>
    <sheet name="P36" sheetId="114" r:id="rId36"/>
    <sheet name="P37" sheetId="115" r:id="rId37"/>
    <sheet name="P38" sheetId="116" r:id="rId38"/>
    <sheet name="P39" sheetId="117" r:id="rId39"/>
    <sheet name="P40" sheetId="118" r:id="rId40"/>
    <sheet name="P41" sheetId="119" r:id="rId41"/>
  </sheets>
  <definedNames>
    <definedName name="_xlnm.Print_Area" localSheetId="0">'P1'!$A$1:$M$35</definedName>
    <definedName name="_xlnm.Print_Area" localSheetId="9">'P10'!$A$1:$M$36</definedName>
    <definedName name="_xlnm.Print_Area" localSheetId="10">'P11'!$A$1:$M$36</definedName>
    <definedName name="_xlnm.Print_Area" localSheetId="11">'P12'!$A$1:$M$38</definedName>
    <definedName name="_xlnm.Print_Area" localSheetId="12">'P13'!$A$1:$M$37</definedName>
    <definedName name="_xlnm.Print_Area" localSheetId="13">'P14'!$A$1:$M$36</definedName>
    <definedName name="_xlnm.Print_Area" localSheetId="14">'P15'!$A$1:$M$37</definedName>
    <definedName name="_xlnm.Print_Area" localSheetId="15">'P16'!$A$1:$M$35</definedName>
    <definedName name="_xlnm.Print_Area" localSheetId="16">'P17'!$A$1:$M$32</definedName>
    <definedName name="_xlnm.Print_Area" localSheetId="17">'P18'!$A$1:$M$28</definedName>
    <definedName name="_xlnm.Print_Area" localSheetId="18">'P19'!$A$1:$M$16</definedName>
    <definedName name="_xlnm.Print_Area" localSheetId="1">'P2'!$A$1:$M$36</definedName>
    <definedName name="_xlnm.Print_Area" localSheetId="19">'P20'!$A$1:$M$18</definedName>
    <definedName name="_xlnm.Print_Area" localSheetId="20">'P21'!$A$1:$M$36</definedName>
    <definedName name="_xlnm.Print_Area" localSheetId="21">'P22'!$A$1:$M$36</definedName>
    <definedName name="_xlnm.Print_Area" localSheetId="22">'P23'!$A$1:$M$33</definedName>
    <definedName name="_xlnm.Print_Area" localSheetId="23">'P24'!$A$1:$M$35</definedName>
    <definedName name="_xlnm.Print_Area" localSheetId="24">'P25'!$A$1:$M$23</definedName>
    <definedName name="_xlnm.Print_Area" localSheetId="25">'P26'!$A$1:$M$25</definedName>
    <definedName name="_xlnm.Print_Area" localSheetId="26">'P27'!$A$1:$M$36</definedName>
    <definedName name="_xlnm.Print_Area" localSheetId="27">'P28'!$A$1:$M$25</definedName>
    <definedName name="_xlnm.Print_Area" localSheetId="2">'P3'!$A$1:$M$36</definedName>
    <definedName name="_xlnm.Print_Area" localSheetId="3">'P4'!$A$1:$M$37</definedName>
    <definedName name="_xlnm.Print_Area" localSheetId="39">'P40'!$A$1:$M$47</definedName>
    <definedName name="_xlnm.Print_Area" localSheetId="4">'P5'!$A$1:$M$37</definedName>
    <definedName name="_xlnm.Print_Area" localSheetId="5">'P6'!$A$1:$M$35</definedName>
    <definedName name="_xlnm.Print_Area" localSheetId="6">'P7'!$A$1:$M$36</definedName>
    <definedName name="_xlnm.Print_Area" localSheetId="7">'P8'!$A$1:$M$36</definedName>
    <definedName name="_xlnm.Print_Area" localSheetId="8">'P9'!$A$1:$M$37</definedName>
  </definedNames>
  <calcPr calcId="145621"/>
</workbook>
</file>

<file path=xl/calcChain.xml><?xml version="1.0" encoding="utf-8"?>
<calcChain xmlns="http://schemas.openxmlformats.org/spreadsheetml/2006/main">
  <c r="I43" i="109" l="1"/>
  <c r="K43" i="109"/>
  <c r="M43" i="109"/>
  <c r="I44" i="109"/>
  <c r="K44" i="109"/>
  <c r="M44" i="109"/>
  <c r="I45" i="109"/>
  <c r="K45" i="109"/>
  <c r="M45" i="109"/>
  <c r="I46" i="109"/>
  <c r="K46" i="109"/>
  <c r="M46" i="109"/>
  <c r="I47" i="109"/>
  <c r="K47" i="109"/>
  <c r="M47" i="109"/>
  <c r="I48" i="109"/>
  <c r="K48" i="109"/>
  <c r="M48" i="109"/>
  <c r="I49" i="109"/>
  <c r="K49" i="109"/>
  <c r="M49" i="109"/>
  <c r="I50" i="109"/>
  <c r="K50" i="109"/>
  <c r="M50" i="109"/>
  <c r="I51" i="109"/>
  <c r="K51" i="109"/>
  <c r="M51" i="109"/>
  <c r="I52" i="109"/>
  <c r="K52" i="109"/>
  <c r="M52" i="109"/>
  <c r="I53" i="109"/>
  <c r="K53" i="109"/>
  <c r="M53" i="109"/>
  <c r="I54" i="109"/>
  <c r="K54" i="109"/>
  <c r="M54" i="109"/>
  <c r="I55" i="109"/>
  <c r="K55" i="109"/>
  <c r="M55" i="109"/>
  <c r="I40" i="110"/>
  <c r="K40" i="110"/>
  <c r="M40" i="110"/>
  <c r="I41" i="110"/>
  <c r="K41" i="110"/>
  <c r="M41" i="110"/>
  <c r="I42" i="110"/>
  <c r="K42" i="110"/>
  <c r="M42" i="110"/>
  <c r="I43" i="110"/>
  <c r="K43" i="110"/>
  <c r="M43" i="110"/>
  <c r="I44" i="110"/>
  <c r="K44" i="110"/>
  <c r="M44" i="110"/>
  <c r="I45" i="110"/>
  <c r="K45" i="110"/>
  <c r="M45" i="110"/>
  <c r="I46" i="110"/>
  <c r="K46" i="110"/>
  <c r="M46" i="110"/>
  <c r="I47" i="110"/>
  <c r="K47" i="110"/>
  <c r="M47" i="110"/>
  <c r="I48" i="110"/>
  <c r="K48" i="110"/>
  <c r="M48" i="110"/>
  <c r="I49" i="110"/>
  <c r="K49" i="110"/>
  <c r="M49" i="110"/>
  <c r="I50" i="110"/>
  <c r="K50" i="110"/>
  <c r="M50" i="110"/>
  <c r="I51" i="110"/>
  <c r="K51" i="110"/>
  <c r="M51" i="110"/>
  <c r="I52" i="110"/>
  <c r="K52" i="110"/>
  <c r="M52" i="110"/>
  <c r="I53" i="110"/>
  <c r="K53" i="110"/>
  <c r="M53" i="110"/>
  <c r="I54" i="110"/>
  <c r="K54" i="110"/>
  <c r="M54" i="110"/>
  <c r="I55" i="110"/>
  <c r="K55" i="110"/>
  <c r="M55" i="110"/>
  <c r="I56" i="110"/>
  <c r="K56" i="110"/>
  <c r="M56" i="110"/>
  <c r="I57" i="110"/>
  <c r="K57" i="110"/>
  <c r="M57" i="110"/>
  <c r="I58" i="110"/>
  <c r="K58" i="110"/>
  <c r="M58" i="110"/>
  <c r="I59" i="110"/>
  <c r="K59" i="110"/>
  <c r="M59" i="110"/>
  <c r="I60" i="110"/>
  <c r="K60" i="110"/>
  <c r="M60" i="110"/>
  <c r="I61" i="110"/>
  <c r="K61" i="110"/>
  <c r="M61" i="110"/>
  <c r="I62" i="110"/>
  <c r="K62" i="110"/>
  <c r="M62" i="110"/>
  <c r="I63" i="110"/>
  <c r="K63" i="110"/>
  <c r="M63" i="110"/>
  <c r="I64" i="110"/>
  <c r="K64" i="110"/>
  <c r="M64" i="110"/>
  <c r="I65" i="110"/>
  <c r="K65" i="110"/>
  <c r="M65" i="110"/>
  <c r="I66" i="110"/>
  <c r="K66" i="110"/>
  <c r="M66" i="110"/>
  <c r="I67" i="110"/>
  <c r="K67" i="110"/>
  <c r="M67" i="110"/>
  <c r="I68" i="110"/>
  <c r="K68" i="110"/>
  <c r="M68" i="110"/>
  <c r="I69" i="110"/>
  <c r="K69" i="110"/>
  <c r="M69" i="110"/>
  <c r="I70" i="110"/>
  <c r="K70" i="110"/>
  <c r="M70" i="110"/>
  <c r="I71" i="110"/>
  <c r="K71" i="110"/>
  <c r="M71" i="110"/>
  <c r="I72" i="110"/>
  <c r="K72" i="110"/>
  <c r="M72" i="110"/>
  <c r="I73" i="110"/>
  <c r="K73" i="110"/>
  <c r="M73" i="110"/>
  <c r="I74" i="110"/>
  <c r="K74" i="110"/>
  <c r="M74" i="110"/>
  <c r="I75" i="110"/>
  <c r="K75" i="110"/>
  <c r="M75" i="110"/>
  <c r="I76" i="110"/>
  <c r="K76" i="110"/>
  <c r="M76" i="110"/>
  <c r="I77" i="110"/>
  <c r="K77" i="110"/>
  <c r="M77" i="110"/>
  <c r="I78" i="110"/>
  <c r="K78" i="110"/>
  <c r="M78" i="110"/>
  <c r="I79" i="110"/>
  <c r="K79" i="110"/>
  <c r="M79" i="110"/>
  <c r="I80" i="110"/>
  <c r="K80" i="110"/>
  <c r="M80" i="110"/>
  <c r="I81" i="110"/>
  <c r="K81" i="110"/>
  <c r="M81" i="110"/>
  <c r="I82" i="110"/>
  <c r="K82" i="110"/>
  <c r="M82" i="110"/>
  <c r="I83" i="110"/>
  <c r="K83" i="110"/>
  <c r="M83" i="110"/>
  <c r="I84" i="110"/>
  <c r="K84" i="110"/>
  <c r="M84" i="110"/>
  <c r="I85" i="110"/>
  <c r="K85" i="110"/>
  <c r="M85" i="110"/>
  <c r="I86" i="110"/>
  <c r="K86" i="110"/>
  <c r="M86" i="110"/>
  <c r="I87" i="110"/>
  <c r="K87" i="110"/>
  <c r="M87" i="110"/>
  <c r="I88" i="110"/>
  <c r="K88" i="110"/>
  <c r="M88" i="110"/>
  <c r="I89" i="110"/>
  <c r="K89" i="110"/>
  <c r="M89" i="110"/>
  <c r="I90" i="110"/>
  <c r="K90" i="110"/>
  <c r="M90" i="110"/>
  <c r="I91" i="110"/>
  <c r="K91" i="110"/>
  <c r="M91" i="110"/>
  <c r="I92" i="110"/>
  <c r="K92" i="110"/>
  <c r="M92" i="110"/>
  <c r="I93" i="110"/>
  <c r="K93" i="110"/>
  <c r="M93" i="110"/>
  <c r="I94" i="110"/>
  <c r="K94" i="110"/>
  <c r="M94" i="110"/>
  <c r="I95" i="110"/>
  <c r="K95" i="110"/>
  <c r="M95" i="110"/>
  <c r="I96" i="110"/>
  <c r="K96" i="110"/>
  <c r="M96" i="110"/>
  <c r="I97" i="110"/>
  <c r="K97" i="110"/>
  <c r="M97" i="110"/>
  <c r="I98" i="110"/>
  <c r="K98" i="110"/>
  <c r="M98" i="110"/>
  <c r="I99" i="110"/>
  <c r="K99" i="110"/>
  <c r="M99" i="110"/>
  <c r="I100" i="110"/>
  <c r="K100" i="110"/>
  <c r="M100" i="110"/>
  <c r="I101" i="110"/>
  <c r="K101" i="110"/>
  <c r="M101" i="110"/>
  <c r="I102" i="110"/>
  <c r="K102" i="110"/>
  <c r="M102" i="110"/>
  <c r="I103" i="110"/>
  <c r="K103" i="110"/>
  <c r="M103" i="110"/>
  <c r="I104" i="110"/>
  <c r="K104" i="110"/>
  <c r="M104" i="110"/>
  <c r="I105" i="110"/>
  <c r="K105" i="110"/>
  <c r="M105" i="110"/>
  <c r="I106" i="110"/>
  <c r="K106" i="110"/>
  <c r="M106" i="110"/>
  <c r="I107" i="110"/>
  <c r="K107" i="110"/>
  <c r="M107" i="110"/>
  <c r="I108" i="110"/>
  <c r="K108" i="110"/>
  <c r="M108" i="110"/>
  <c r="I109" i="110"/>
  <c r="K109" i="110"/>
  <c r="M109" i="110"/>
  <c r="I110" i="110"/>
  <c r="K110" i="110"/>
  <c r="M110" i="110"/>
  <c r="I111" i="110"/>
  <c r="K111" i="110"/>
  <c r="M111" i="110"/>
  <c r="I112" i="110"/>
  <c r="K112" i="110"/>
  <c r="M112" i="110"/>
  <c r="I113" i="110"/>
  <c r="K113" i="110"/>
  <c r="M113" i="110"/>
  <c r="I114" i="110"/>
  <c r="K114" i="110"/>
  <c r="M114" i="110"/>
  <c r="I115" i="110"/>
  <c r="K115" i="110"/>
  <c r="M115" i="110"/>
  <c r="I116" i="110"/>
  <c r="K116" i="110"/>
  <c r="M116" i="110"/>
  <c r="I117" i="110"/>
  <c r="K117" i="110"/>
  <c r="M117" i="110"/>
  <c r="I118" i="110"/>
  <c r="K118" i="110"/>
  <c r="M118" i="110"/>
  <c r="I119" i="110"/>
  <c r="K119" i="110"/>
  <c r="M119" i="110"/>
  <c r="I120" i="110"/>
  <c r="K120" i="110"/>
  <c r="M120" i="110"/>
  <c r="I121" i="110"/>
  <c r="K121" i="110"/>
  <c r="M121" i="110"/>
  <c r="I122" i="110"/>
  <c r="K122" i="110"/>
  <c r="M122" i="110"/>
  <c r="I123" i="110"/>
  <c r="K123" i="110"/>
  <c r="M123" i="110"/>
  <c r="I124" i="110"/>
  <c r="K124" i="110"/>
  <c r="M124" i="110"/>
  <c r="I125" i="110"/>
  <c r="K125" i="110"/>
  <c r="M125" i="110"/>
  <c r="I126" i="110"/>
  <c r="K126" i="110"/>
  <c r="M126" i="110"/>
  <c r="I127" i="110"/>
  <c r="K127" i="110"/>
  <c r="M127" i="110"/>
  <c r="I128" i="110"/>
  <c r="K128" i="110"/>
  <c r="M128" i="110"/>
  <c r="I129" i="110"/>
  <c r="K129" i="110"/>
  <c r="M129" i="110"/>
  <c r="I130" i="110"/>
  <c r="K130" i="110"/>
  <c r="M130" i="110"/>
  <c r="I131" i="110"/>
  <c r="K131" i="110"/>
  <c r="M131" i="110"/>
  <c r="I132" i="110"/>
  <c r="K132" i="110"/>
  <c r="M132" i="110"/>
  <c r="I133" i="110"/>
  <c r="K133" i="110"/>
  <c r="M133" i="110"/>
  <c r="I134" i="110"/>
  <c r="K134" i="110"/>
  <c r="M134" i="110"/>
  <c r="I135" i="110"/>
  <c r="K135" i="110"/>
  <c r="M135" i="110"/>
  <c r="I136" i="110"/>
  <c r="K136" i="110"/>
  <c r="M136" i="110"/>
  <c r="I137" i="110"/>
  <c r="K137" i="110"/>
  <c r="M137" i="110"/>
  <c r="I138" i="110"/>
  <c r="K138" i="110"/>
  <c r="M138" i="110"/>
  <c r="I139" i="110"/>
  <c r="K139" i="110"/>
  <c r="M139" i="110"/>
  <c r="I140" i="110"/>
  <c r="K140" i="110"/>
  <c r="M140" i="110"/>
  <c r="I141" i="110"/>
  <c r="K141" i="110"/>
  <c r="M141" i="110"/>
  <c r="I142" i="110"/>
  <c r="K142" i="110"/>
  <c r="M142" i="110"/>
  <c r="I143" i="110"/>
  <c r="K143" i="110"/>
  <c r="M143" i="110"/>
  <c r="I144" i="110"/>
  <c r="K144" i="110"/>
  <c r="M144" i="110"/>
  <c r="I145" i="110"/>
  <c r="K145" i="110"/>
  <c r="M145" i="110"/>
  <c r="I146" i="110"/>
  <c r="K146" i="110"/>
  <c r="M146" i="110"/>
  <c r="I147" i="110"/>
  <c r="K147" i="110"/>
  <c r="M147" i="110"/>
  <c r="I148" i="110"/>
  <c r="K148" i="110"/>
  <c r="M148" i="110"/>
  <c r="I149" i="110"/>
  <c r="K149" i="110"/>
  <c r="M149" i="110"/>
  <c r="I150" i="110"/>
  <c r="K150" i="110"/>
  <c r="M150" i="110"/>
  <c r="I151" i="110"/>
  <c r="K151" i="110"/>
  <c r="M151" i="110"/>
  <c r="I152" i="110"/>
  <c r="K152" i="110"/>
  <c r="M152" i="110"/>
  <c r="I153" i="110"/>
  <c r="K153" i="110"/>
  <c r="M153" i="110"/>
  <c r="I154" i="110"/>
  <c r="K154" i="110"/>
  <c r="M154" i="110"/>
  <c r="I155" i="110"/>
  <c r="K155" i="110"/>
  <c r="M155" i="110"/>
  <c r="I156" i="110"/>
  <c r="K156" i="110"/>
  <c r="M156" i="110"/>
  <c r="I157" i="110"/>
  <c r="K157" i="110"/>
  <c r="M157" i="110"/>
  <c r="I158" i="110"/>
  <c r="K158" i="110"/>
  <c r="M158" i="110"/>
  <c r="I159" i="110"/>
  <c r="K159" i="110"/>
  <c r="M159" i="110"/>
  <c r="I160" i="110"/>
  <c r="K160" i="110"/>
  <c r="M160" i="110"/>
  <c r="I161" i="110"/>
  <c r="K161" i="110"/>
  <c r="M161" i="110"/>
  <c r="I162" i="110"/>
  <c r="K162" i="110"/>
  <c r="M162" i="110"/>
  <c r="I163" i="110"/>
  <c r="K163" i="110"/>
  <c r="M163" i="110"/>
  <c r="I164" i="110"/>
  <c r="K164" i="110"/>
  <c r="M164" i="110"/>
  <c r="I165" i="110"/>
  <c r="K165" i="110"/>
  <c r="M165" i="110"/>
  <c r="I166" i="110"/>
  <c r="K166" i="110"/>
  <c r="M166" i="110"/>
  <c r="I167" i="110"/>
  <c r="K167" i="110"/>
  <c r="M167" i="110"/>
  <c r="I168" i="110"/>
  <c r="K168" i="110"/>
  <c r="M168" i="110"/>
  <c r="I169" i="110"/>
  <c r="K169" i="110"/>
  <c r="M169" i="110"/>
  <c r="I170" i="110"/>
  <c r="K170" i="110"/>
  <c r="M170" i="110"/>
  <c r="I171" i="110"/>
  <c r="K171" i="110"/>
  <c r="M171" i="110"/>
  <c r="I172" i="110"/>
  <c r="K172" i="110"/>
  <c r="M172" i="110"/>
  <c r="I173" i="110"/>
  <c r="K173" i="110"/>
  <c r="M173" i="110"/>
  <c r="I174" i="110"/>
  <c r="K174" i="110"/>
  <c r="M174" i="110"/>
  <c r="I175" i="110"/>
  <c r="K175" i="110"/>
  <c r="M175" i="110"/>
  <c r="I176" i="110"/>
  <c r="K176" i="110"/>
  <c r="M176" i="110"/>
  <c r="I177" i="110"/>
  <c r="K177" i="110"/>
  <c r="M177" i="110"/>
  <c r="I178" i="110"/>
  <c r="K178" i="110"/>
  <c r="M178" i="110"/>
  <c r="I179" i="110"/>
  <c r="K179" i="110"/>
  <c r="M179" i="110"/>
  <c r="I180" i="110"/>
  <c r="K180" i="110"/>
  <c r="M180" i="110"/>
  <c r="I181" i="110"/>
  <c r="K181" i="110"/>
  <c r="M181" i="110"/>
  <c r="I182" i="110"/>
  <c r="K182" i="110"/>
  <c r="M182" i="110"/>
  <c r="I183" i="110"/>
  <c r="K183" i="110"/>
  <c r="M183" i="110"/>
  <c r="I184" i="110"/>
  <c r="K184" i="110"/>
  <c r="M184" i="110"/>
  <c r="I185" i="110"/>
  <c r="K185" i="110"/>
  <c r="M185" i="110"/>
  <c r="I186" i="110"/>
  <c r="K186" i="110"/>
  <c r="M186" i="110"/>
  <c r="I187" i="110"/>
  <c r="K187" i="110"/>
  <c r="M187" i="110"/>
  <c r="M14" i="119" l="1"/>
  <c r="K14" i="119"/>
  <c r="I14" i="119"/>
  <c r="M13" i="119"/>
  <c r="K13" i="119"/>
  <c r="I13" i="119"/>
  <c r="M12" i="119"/>
  <c r="K12" i="119"/>
  <c r="I12" i="119"/>
  <c r="I11" i="119"/>
  <c r="K11" i="119" s="1"/>
  <c r="M11" i="119" s="1"/>
  <c r="K10" i="119"/>
  <c r="I10" i="119"/>
  <c r="M38" i="118"/>
  <c r="K38" i="118"/>
  <c r="I38" i="118"/>
  <c r="M37" i="118"/>
  <c r="K37" i="118"/>
  <c r="I37" i="118"/>
  <c r="M36" i="118"/>
  <c r="K36" i="118"/>
  <c r="I36" i="118"/>
  <c r="M35" i="118"/>
  <c r="K35" i="118"/>
  <c r="I35" i="118"/>
  <c r="M34" i="118"/>
  <c r="K34" i="118"/>
  <c r="I34" i="118"/>
  <c r="M33" i="118"/>
  <c r="K33" i="118"/>
  <c r="I33" i="118"/>
  <c r="M32" i="118"/>
  <c r="K32" i="118"/>
  <c r="I32" i="118"/>
  <c r="M31" i="118"/>
  <c r="K31" i="118"/>
  <c r="I31" i="118"/>
  <c r="M30" i="118"/>
  <c r="K30" i="118"/>
  <c r="I30" i="118"/>
  <c r="M29" i="118"/>
  <c r="K29" i="118"/>
  <c r="I29" i="118"/>
  <c r="M28" i="118"/>
  <c r="K28" i="118"/>
  <c r="I28" i="118"/>
  <c r="M27" i="118"/>
  <c r="K27" i="118"/>
  <c r="I27" i="118"/>
  <c r="M26" i="118"/>
  <c r="K26" i="118"/>
  <c r="I26" i="118"/>
  <c r="M25" i="118"/>
  <c r="K25" i="118"/>
  <c r="I25" i="118"/>
  <c r="M24" i="118"/>
  <c r="K24" i="118"/>
  <c r="I24" i="118"/>
  <c r="M23" i="118"/>
  <c r="K23" i="118"/>
  <c r="I23" i="118"/>
  <c r="M22" i="118"/>
  <c r="K22" i="118"/>
  <c r="I22" i="118"/>
  <c r="M21" i="118"/>
  <c r="K21" i="118"/>
  <c r="I21" i="118"/>
  <c r="M20" i="118"/>
  <c r="K20" i="118"/>
  <c r="I20" i="118"/>
  <c r="M19" i="118"/>
  <c r="K19" i="118"/>
  <c r="I19" i="118"/>
  <c r="M18" i="118"/>
  <c r="K18" i="118"/>
  <c r="I18" i="118"/>
  <c r="M17" i="118"/>
  <c r="K17" i="118"/>
  <c r="I17" i="118"/>
  <c r="M16" i="118"/>
  <c r="K16" i="118"/>
  <c r="I16" i="118"/>
  <c r="M15" i="118"/>
  <c r="K15" i="118"/>
  <c r="I15" i="118"/>
  <c r="M14" i="118"/>
  <c r="K14" i="118"/>
  <c r="I14" i="118"/>
  <c r="M13" i="118"/>
  <c r="K13" i="118"/>
  <c r="I13" i="118"/>
  <c r="M12" i="118"/>
  <c r="K12" i="118"/>
  <c r="I12" i="118"/>
  <c r="M11" i="118"/>
  <c r="K11" i="118"/>
  <c r="I11" i="118"/>
  <c r="M10" i="118"/>
  <c r="K10" i="118"/>
  <c r="I10" i="118"/>
  <c r="M14" i="117"/>
  <c r="K14" i="117"/>
  <c r="I14" i="117"/>
  <c r="M13" i="117"/>
  <c r="K13" i="117"/>
  <c r="I13" i="117"/>
  <c r="M12" i="117"/>
  <c r="K12" i="117"/>
  <c r="I12" i="117"/>
  <c r="M11" i="117"/>
  <c r="K11" i="117"/>
  <c r="I11" i="117"/>
  <c r="M10" i="117"/>
  <c r="M15" i="117" s="1"/>
  <c r="K10" i="117"/>
  <c r="K15" i="117" s="1"/>
  <c r="I10" i="117"/>
  <c r="M18" i="116"/>
  <c r="K18" i="116"/>
  <c r="I18" i="116"/>
  <c r="M17" i="116"/>
  <c r="K17" i="116"/>
  <c r="I17" i="116"/>
  <c r="M16" i="116"/>
  <c r="K16" i="116"/>
  <c r="I16" i="116"/>
  <c r="M15" i="116"/>
  <c r="K15" i="116"/>
  <c r="I15" i="116"/>
  <c r="M14" i="116"/>
  <c r="K14" i="116"/>
  <c r="I14" i="116"/>
  <c r="M13" i="116"/>
  <c r="K13" i="116"/>
  <c r="I13" i="116"/>
  <c r="M12" i="116"/>
  <c r="K12" i="116"/>
  <c r="I12" i="116"/>
  <c r="M11" i="116"/>
  <c r="K11" i="116"/>
  <c r="I11" i="116"/>
  <c r="M10" i="116"/>
  <c r="M19" i="116" s="1"/>
  <c r="K10" i="116"/>
  <c r="K19" i="116" s="1"/>
  <c r="I10" i="116"/>
  <c r="M16" i="115"/>
  <c r="K16" i="115"/>
  <c r="I16" i="115"/>
  <c r="M15" i="115"/>
  <c r="K15" i="115"/>
  <c r="I15" i="115"/>
  <c r="M14" i="115"/>
  <c r="K14" i="115"/>
  <c r="I14" i="115"/>
  <c r="M13" i="115"/>
  <c r="K13" i="115"/>
  <c r="I13" i="115"/>
  <c r="M12" i="115"/>
  <c r="K12" i="115"/>
  <c r="I12" i="115"/>
  <c r="M11" i="115"/>
  <c r="K11" i="115"/>
  <c r="K17" i="115" s="1"/>
  <c r="I11" i="115"/>
  <c r="M10" i="115"/>
  <c r="M17" i="115" s="1"/>
  <c r="K10" i="115"/>
  <c r="I10" i="115"/>
  <c r="M12" i="114"/>
  <c r="K12" i="114"/>
  <c r="I12" i="114"/>
  <c r="M11" i="114"/>
  <c r="K11" i="114"/>
  <c r="K13" i="114" s="1"/>
  <c r="I11" i="114"/>
  <c r="M10" i="114"/>
  <c r="M13" i="114" s="1"/>
  <c r="K10" i="114"/>
  <c r="I10" i="114"/>
  <c r="M18" i="113"/>
  <c r="K18" i="113"/>
  <c r="I18" i="113"/>
  <c r="M17" i="113"/>
  <c r="K17" i="113"/>
  <c r="I17" i="113"/>
  <c r="M16" i="113"/>
  <c r="K16" i="113"/>
  <c r="I16" i="113"/>
  <c r="M15" i="113"/>
  <c r="K15" i="113"/>
  <c r="I15" i="113"/>
  <c r="M14" i="113"/>
  <c r="K14" i="113"/>
  <c r="I14" i="113"/>
  <c r="M13" i="113"/>
  <c r="K13" i="113"/>
  <c r="I13" i="113"/>
  <c r="M12" i="113"/>
  <c r="K12" i="113"/>
  <c r="I12" i="113"/>
  <c r="M11" i="113"/>
  <c r="K11" i="113"/>
  <c r="K19" i="113" s="1"/>
  <c r="I11" i="113"/>
  <c r="M10" i="113"/>
  <c r="M19" i="113" s="1"/>
  <c r="K10" i="113"/>
  <c r="I10" i="113"/>
  <c r="M28" i="112"/>
  <c r="K28" i="112"/>
  <c r="I28" i="112"/>
  <c r="M27" i="112"/>
  <c r="K27" i="112"/>
  <c r="I27" i="112"/>
  <c r="M26" i="112"/>
  <c r="K26" i="112"/>
  <c r="I26" i="112"/>
  <c r="M25" i="112"/>
  <c r="K25" i="112"/>
  <c r="I25" i="112"/>
  <c r="M24" i="112"/>
  <c r="K24" i="112"/>
  <c r="I24" i="112"/>
  <c r="M23" i="112"/>
  <c r="K23" i="112"/>
  <c r="I23" i="112"/>
  <c r="M22" i="112"/>
  <c r="K22" i="112"/>
  <c r="I22" i="112"/>
  <c r="M21" i="112"/>
  <c r="K21" i="112"/>
  <c r="I21" i="112"/>
  <c r="M20" i="112"/>
  <c r="K20" i="112"/>
  <c r="I20" i="112"/>
  <c r="M19" i="112"/>
  <c r="K19" i="112"/>
  <c r="I19" i="112"/>
  <c r="M18" i="112"/>
  <c r="K18" i="112"/>
  <c r="I18" i="112"/>
  <c r="M17" i="112"/>
  <c r="K17" i="112"/>
  <c r="I17" i="112"/>
  <c r="M16" i="112"/>
  <c r="K16" i="112"/>
  <c r="I16" i="112"/>
  <c r="M15" i="112"/>
  <c r="K15" i="112"/>
  <c r="I15" i="112"/>
  <c r="M14" i="112"/>
  <c r="K14" i="112"/>
  <c r="I14" i="112"/>
  <c r="M13" i="112"/>
  <c r="K13" i="112"/>
  <c r="I13" i="112"/>
  <c r="M12" i="112"/>
  <c r="K12" i="112"/>
  <c r="I12" i="112"/>
  <c r="M11" i="112"/>
  <c r="K11" i="112"/>
  <c r="K29" i="112" s="1"/>
  <c r="I11" i="112"/>
  <c r="M10" i="112"/>
  <c r="M29" i="112" s="1"/>
  <c r="K10" i="112"/>
  <c r="I10" i="112"/>
  <c r="M29" i="111"/>
  <c r="K29" i="111"/>
  <c r="I29" i="111"/>
  <c r="M28" i="111"/>
  <c r="K28" i="111"/>
  <c r="I28" i="111"/>
  <c r="M27" i="111"/>
  <c r="K27" i="111"/>
  <c r="I27" i="111"/>
  <c r="M26" i="111"/>
  <c r="K26" i="111"/>
  <c r="I26" i="111"/>
  <c r="M25" i="111"/>
  <c r="K25" i="111"/>
  <c r="I25" i="111"/>
  <c r="M24" i="111"/>
  <c r="K24" i="111"/>
  <c r="I24" i="111"/>
  <c r="M23" i="111"/>
  <c r="K23" i="111"/>
  <c r="I23" i="111"/>
  <c r="M22" i="111"/>
  <c r="K22" i="111"/>
  <c r="I22" i="111"/>
  <c r="M21" i="111"/>
  <c r="K21" i="111"/>
  <c r="I21" i="111"/>
  <c r="M20" i="111"/>
  <c r="K20" i="111"/>
  <c r="I20" i="111"/>
  <c r="M19" i="111"/>
  <c r="K19" i="111"/>
  <c r="I19" i="111"/>
  <c r="M18" i="111"/>
  <c r="K18" i="111"/>
  <c r="I18" i="111"/>
  <c r="M17" i="111"/>
  <c r="K17" i="111"/>
  <c r="I17" i="111"/>
  <c r="M16" i="111"/>
  <c r="K16" i="111"/>
  <c r="I16" i="111"/>
  <c r="M15" i="111"/>
  <c r="K15" i="111"/>
  <c r="I15" i="111"/>
  <c r="M14" i="111"/>
  <c r="K14" i="111"/>
  <c r="I14" i="111"/>
  <c r="M13" i="111"/>
  <c r="K13" i="111"/>
  <c r="I13" i="111"/>
  <c r="M12" i="111"/>
  <c r="K12" i="111"/>
  <c r="I12" i="111"/>
  <c r="M11" i="111"/>
  <c r="K11" i="111"/>
  <c r="I11" i="111"/>
  <c r="M10" i="111"/>
  <c r="M30" i="111" s="1"/>
  <c r="K10" i="111"/>
  <c r="I10" i="111"/>
  <c r="M39" i="110"/>
  <c r="K39" i="110"/>
  <c r="I39" i="110"/>
  <c r="M38" i="110"/>
  <c r="K38" i="110"/>
  <c r="I38" i="110"/>
  <c r="M37" i="110"/>
  <c r="K37" i="110"/>
  <c r="I37" i="110"/>
  <c r="M36" i="110"/>
  <c r="K36" i="110"/>
  <c r="I36" i="110"/>
  <c r="M35" i="110"/>
  <c r="K35" i="110"/>
  <c r="I35" i="110"/>
  <c r="M34" i="110"/>
  <c r="K34" i="110"/>
  <c r="I34" i="110"/>
  <c r="M33" i="110"/>
  <c r="K33" i="110"/>
  <c r="I33" i="110"/>
  <c r="M32" i="110"/>
  <c r="K32" i="110"/>
  <c r="I32" i="110"/>
  <c r="M31" i="110"/>
  <c r="K31" i="110"/>
  <c r="I31" i="110"/>
  <c r="M30" i="110"/>
  <c r="K30" i="110"/>
  <c r="I30" i="110"/>
  <c r="M29" i="110"/>
  <c r="K29" i="110"/>
  <c r="I29" i="110"/>
  <c r="M28" i="110"/>
  <c r="K28" i="110"/>
  <c r="I28" i="110"/>
  <c r="M27" i="110"/>
  <c r="K27" i="110"/>
  <c r="I27" i="110"/>
  <c r="M26" i="110"/>
  <c r="K26" i="110"/>
  <c r="I26" i="110"/>
  <c r="M25" i="110"/>
  <c r="K25" i="110"/>
  <c r="I25" i="110"/>
  <c r="M24" i="110"/>
  <c r="K24" i="110"/>
  <c r="I24" i="110"/>
  <c r="M23" i="110"/>
  <c r="K23" i="110"/>
  <c r="I23" i="110"/>
  <c r="M22" i="110"/>
  <c r="K22" i="110"/>
  <c r="I22" i="110"/>
  <c r="M21" i="110"/>
  <c r="K21" i="110"/>
  <c r="I21" i="110"/>
  <c r="M20" i="110"/>
  <c r="K20" i="110"/>
  <c r="I20" i="110"/>
  <c r="M19" i="110"/>
  <c r="K19" i="110"/>
  <c r="I19" i="110"/>
  <c r="M18" i="110"/>
  <c r="K18" i="110"/>
  <c r="I18" i="110"/>
  <c r="M17" i="110"/>
  <c r="K17" i="110"/>
  <c r="I17" i="110"/>
  <c r="M16" i="110"/>
  <c r="K16" i="110"/>
  <c r="I16" i="110"/>
  <c r="M15" i="110"/>
  <c r="K15" i="110"/>
  <c r="I15" i="110"/>
  <c r="M14" i="110"/>
  <c r="K14" i="110"/>
  <c r="I14" i="110"/>
  <c r="M13" i="110"/>
  <c r="K13" i="110"/>
  <c r="I13" i="110"/>
  <c r="M12" i="110"/>
  <c r="K12" i="110"/>
  <c r="I12" i="110"/>
  <c r="M11" i="110"/>
  <c r="K11" i="110"/>
  <c r="I11" i="110"/>
  <c r="M10" i="110"/>
  <c r="K10" i="110"/>
  <c r="I10" i="110"/>
  <c r="M42" i="109"/>
  <c r="K42" i="109"/>
  <c r="I42" i="109"/>
  <c r="M41" i="109"/>
  <c r="K41" i="109"/>
  <c r="I41" i="109"/>
  <c r="M40" i="109"/>
  <c r="K40" i="109"/>
  <c r="I40" i="109"/>
  <c r="M39" i="109"/>
  <c r="K39" i="109"/>
  <c r="I39" i="109"/>
  <c r="M38" i="109"/>
  <c r="K38" i="109"/>
  <c r="I38" i="109"/>
  <c r="M37" i="109"/>
  <c r="K37" i="109"/>
  <c r="I37" i="109"/>
  <c r="M36" i="109"/>
  <c r="K36" i="109"/>
  <c r="I36" i="109"/>
  <c r="M35" i="109"/>
  <c r="K35" i="109"/>
  <c r="I35" i="109"/>
  <c r="M34" i="109"/>
  <c r="K34" i="109"/>
  <c r="I34" i="109"/>
  <c r="M33" i="109"/>
  <c r="K33" i="109"/>
  <c r="I33" i="109"/>
  <c r="M32" i="109"/>
  <c r="K32" i="109"/>
  <c r="I32" i="109"/>
  <c r="M31" i="109"/>
  <c r="K31" i="109"/>
  <c r="I31" i="109"/>
  <c r="M30" i="109"/>
  <c r="K30" i="109"/>
  <c r="I30" i="109"/>
  <c r="M29" i="109"/>
  <c r="K29" i="109"/>
  <c r="I29" i="109"/>
  <c r="M28" i="109"/>
  <c r="K28" i="109"/>
  <c r="I28" i="109"/>
  <c r="M27" i="109"/>
  <c r="K27" i="109"/>
  <c r="I27" i="109"/>
  <c r="M26" i="109"/>
  <c r="K26" i="109"/>
  <c r="I26" i="109"/>
  <c r="M25" i="109"/>
  <c r="K25" i="109"/>
  <c r="I25" i="109"/>
  <c r="M24" i="109"/>
  <c r="K24" i="109"/>
  <c r="I24" i="109"/>
  <c r="M23" i="109"/>
  <c r="K23" i="109"/>
  <c r="I23" i="109"/>
  <c r="M22" i="109"/>
  <c r="K22" i="109"/>
  <c r="I22" i="109"/>
  <c r="M21" i="109"/>
  <c r="K21" i="109"/>
  <c r="I21" i="109"/>
  <c r="M20" i="109"/>
  <c r="K20" i="109"/>
  <c r="I20" i="109"/>
  <c r="M19" i="109"/>
  <c r="K19" i="109"/>
  <c r="I19" i="109"/>
  <c r="M18" i="109"/>
  <c r="K18" i="109"/>
  <c r="I18" i="109"/>
  <c r="M17" i="109"/>
  <c r="K17" i="109"/>
  <c r="I17" i="109"/>
  <c r="M16" i="109"/>
  <c r="K16" i="109"/>
  <c r="I16" i="109"/>
  <c r="M15" i="109"/>
  <c r="K15" i="109"/>
  <c r="I15" i="109"/>
  <c r="M14" i="109"/>
  <c r="K14" i="109"/>
  <c r="I14" i="109"/>
  <c r="M13" i="109"/>
  <c r="K13" i="109"/>
  <c r="I13" i="109"/>
  <c r="M12" i="109"/>
  <c r="K12" i="109"/>
  <c r="I12" i="109"/>
  <c r="M11" i="109"/>
  <c r="K11" i="109"/>
  <c r="I11" i="109"/>
  <c r="M10" i="109"/>
  <c r="M56" i="109" s="1"/>
  <c r="K10" i="109"/>
  <c r="I10" i="109"/>
  <c r="M14" i="108"/>
  <c r="K14" i="108"/>
  <c r="I14" i="108"/>
  <c r="M13" i="108"/>
  <c r="K13" i="108"/>
  <c r="I13" i="108"/>
  <c r="M12" i="108"/>
  <c r="K12" i="108"/>
  <c r="I12" i="108"/>
  <c r="M11" i="108"/>
  <c r="K11" i="108"/>
  <c r="K15" i="108" s="1"/>
  <c r="I11" i="108"/>
  <c r="M10" i="108"/>
  <c r="M15" i="108" s="1"/>
  <c r="K10" i="108"/>
  <c r="I10" i="108"/>
  <c r="M18" i="107"/>
  <c r="K18" i="107"/>
  <c r="I18" i="107"/>
  <c r="M17" i="107"/>
  <c r="K17" i="107"/>
  <c r="I17" i="107"/>
  <c r="M16" i="107"/>
  <c r="K16" i="107"/>
  <c r="I16" i="107"/>
  <c r="M15" i="107"/>
  <c r="K15" i="107"/>
  <c r="I15" i="107"/>
  <c r="M14" i="107"/>
  <c r="K14" i="107"/>
  <c r="I14" i="107"/>
  <c r="M13" i="107"/>
  <c r="K13" i="107"/>
  <c r="I13" i="107"/>
  <c r="M12" i="107"/>
  <c r="K12" i="107"/>
  <c r="I12" i="107"/>
  <c r="M11" i="107"/>
  <c r="K11" i="107"/>
  <c r="I11" i="107"/>
  <c r="M10" i="107"/>
  <c r="K10" i="107"/>
  <c r="I10" i="107"/>
  <c r="M19" i="106"/>
  <c r="K19" i="106"/>
  <c r="I19" i="106"/>
  <c r="M18" i="106"/>
  <c r="K18" i="106"/>
  <c r="I18" i="106"/>
  <c r="M17" i="106"/>
  <c r="K17" i="106"/>
  <c r="I17" i="106"/>
  <c r="M16" i="106"/>
  <c r="K16" i="106"/>
  <c r="I16" i="106"/>
  <c r="M15" i="106"/>
  <c r="K15" i="106"/>
  <c r="I15" i="106"/>
  <c r="M14" i="106"/>
  <c r="K14" i="106"/>
  <c r="I14" i="106"/>
  <c r="M13" i="106"/>
  <c r="K13" i="106"/>
  <c r="I13" i="106"/>
  <c r="M12" i="106"/>
  <c r="K12" i="106"/>
  <c r="I12" i="106"/>
  <c r="M11" i="106"/>
  <c r="K11" i="106"/>
  <c r="K20" i="106" s="1"/>
  <c r="I11" i="106"/>
  <c r="M10" i="106"/>
  <c r="M20" i="106" s="1"/>
  <c r="K10" i="106"/>
  <c r="I10" i="106"/>
  <c r="M30" i="105"/>
  <c r="K30" i="105"/>
  <c r="I30" i="105"/>
  <c r="M29" i="105"/>
  <c r="K29" i="105"/>
  <c r="I29" i="105"/>
  <c r="M28" i="105"/>
  <c r="K28" i="105"/>
  <c r="I28" i="105"/>
  <c r="M27" i="105"/>
  <c r="K27" i="105"/>
  <c r="I27" i="105"/>
  <c r="M26" i="105"/>
  <c r="K26" i="105"/>
  <c r="I26" i="105"/>
  <c r="M25" i="105"/>
  <c r="K25" i="105"/>
  <c r="I25" i="105"/>
  <c r="M24" i="105"/>
  <c r="K24" i="105"/>
  <c r="I24" i="105"/>
  <c r="M23" i="105"/>
  <c r="K23" i="105"/>
  <c r="I23" i="105"/>
  <c r="M22" i="105"/>
  <c r="K22" i="105"/>
  <c r="I22" i="105"/>
  <c r="M21" i="105"/>
  <c r="K21" i="105"/>
  <c r="I21" i="105"/>
  <c r="M20" i="105"/>
  <c r="K20" i="105"/>
  <c r="I20" i="105"/>
  <c r="M19" i="105"/>
  <c r="K19" i="105"/>
  <c r="I19" i="105"/>
  <c r="M18" i="105"/>
  <c r="K18" i="105"/>
  <c r="I18" i="105"/>
  <c r="M17" i="105"/>
  <c r="K17" i="105"/>
  <c r="I17" i="105"/>
  <c r="M16" i="105"/>
  <c r="K16" i="105"/>
  <c r="I16" i="105"/>
  <c r="M15" i="105"/>
  <c r="K15" i="105"/>
  <c r="I15" i="105"/>
  <c r="M14" i="105"/>
  <c r="K14" i="105"/>
  <c r="I14" i="105"/>
  <c r="M13" i="105"/>
  <c r="K13" i="105"/>
  <c r="I13" i="105"/>
  <c r="M12" i="105"/>
  <c r="K12" i="105"/>
  <c r="I12" i="105"/>
  <c r="M11" i="105"/>
  <c r="K11" i="105"/>
  <c r="I11" i="105"/>
  <c r="M10" i="105"/>
  <c r="K10" i="105"/>
  <c r="I10" i="105"/>
  <c r="K19" i="104"/>
  <c r="M19" i="104" s="1"/>
  <c r="I19" i="104"/>
  <c r="M18" i="104"/>
  <c r="K18" i="104"/>
  <c r="I18" i="104"/>
  <c r="M17" i="104"/>
  <c r="K17" i="104"/>
  <c r="I17" i="104"/>
  <c r="M16" i="104"/>
  <c r="K16" i="104"/>
  <c r="I16" i="104"/>
  <c r="M15" i="104"/>
  <c r="K15" i="104"/>
  <c r="I15" i="104"/>
  <c r="M14" i="104"/>
  <c r="K14" i="104"/>
  <c r="I14" i="104"/>
  <c r="M13" i="104"/>
  <c r="K13" i="104"/>
  <c r="I13" i="104"/>
  <c r="M12" i="104"/>
  <c r="K12" i="104"/>
  <c r="I12" i="104"/>
  <c r="M11" i="104"/>
  <c r="K11" i="104"/>
  <c r="I11" i="104"/>
  <c r="M10" i="104"/>
  <c r="K10" i="104"/>
  <c r="I10" i="104"/>
  <c r="M17" i="103"/>
  <c r="K17" i="103"/>
  <c r="I17" i="103"/>
  <c r="M16" i="103"/>
  <c r="K16" i="103"/>
  <c r="I16" i="103"/>
  <c r="M15" i="103"/>
  <c r="K15" i="103"/>
  <c r="I15" i="103"/>
  <c r="M14" i="103"/>
  <c r="K14" i="103"/>
  <c r="I14" i="103"/>
  <c r="M13" i="103"/>
  <c r="K13" i="103"/>
  <c r="I13" i="103"/>
  <c r="M12" i="103"/>
  <c r="K12" i="103"/>
  <c r="I12" i="103"/>
  <c r="M11" i="103"/>
  <c r="K11" i="103"/>
  <c r="I11" i="103"/>
  <c r="M10" i="103"/>
  <c r="K10" i="103"/>
  <c r="K18" i="103" s="1"/>
  <c r="I10" i="103"/>
  <c r="M29" i="100"/>
  <c r="K29" i="100"/>
  <c r="I29" i="100"/>
  <c r="M28" i="100"/>
  <c r="K28" i="100"/>
  <c r="I28" i="100"/>
  <c r="M27" i="100"/>
  <c r="K27" i="100"/>
  <c r="I27" i="100"/>
  <c r="M26" i="100"/>
  <c r="K26" i="100"/>
  <c r="I26" i="100"/>
  <c r="M25" i="100"/>
  <c r="K25" i="100"/>
  <c r="I25" i="100"/>
  <c r="M24" i="100"/>
  <c r="K24" i="100"/>
  <c r="I24" i="100"/>
  <c r="M23" i="100"/>
  <c r="K23" i="100"/>
  <c r="I23" i="100"/>
  <c r="M22" i="100"/>
  <c r="K22" i="100"/>
  <c r="I22" i="100"/>
  <c r="M21" i="100"/>
  <c r="K21" i="100"/>
  <c r="I21" i="100"/>
  <c r="M20" i="100"/>
  <c r="K20" i="100"/>
  <c r="I20" i="100"/>
  <c r="M19" i="100"/>
  <c r="K19" i="100"/>
  <c r="I19" i="100"/>
  <c r="M18" i="100"/>
  <c r="K18" i="100"/>
  <c r="I18" i="100"/>
  <c r="M17" i="100"/>
  <c r="K17" i="100"/>
  <c r="I17" i="100"/>
  <c r="M16" i="100"/>
  <c r="K16" i="100"/>
  <c r="I16" i="100"/>
  <c r="M15" i="100"/>
  <c r="K15" i="100"/>
  <c r="I15" i="100"/>
  <c r="M14" i="100"/>
  <c r="K14" i="100"/>
  <c r="I14" i="100"/>
  <c r="M13" i="100"/>
  <c r="K13" i="100"/>
  <c r="I13" i="100"/>
  <c r="M12" i="100"/>
  <c r="K12" i="100"/>
  <c r="I12" i="100"/>
  <c r="M11" i="100"/>
  <c r="K11" i="100"/>
  <c r="I11" i="100"/>
  <c r="M10" i="100"/>
  <c r="M30" i="100" s="1"/>
  <c r="K10" i="100"/>
  <c r="I10" i="100"/>
  <c r="K27" i="99"/>
  <c r="M27" i="99" s="1"/>
  <c r="I27" i="99"/>
  <c r="M26" i="99"/>
  <c r="K26" i="99"/>
  <c r="I26" i="99"/>
  <c r="M25" i="99"/>
  <c r="K25" i="99"/>
  <c r="I25" i="99"/>
  <c r="M24" i="99"/>
  <c r="K24" i="99"/>
  <c r="I24" i="99"/>
  <c r="M23" i="99"/>
  <c r="K23" i="99"/>
  <c r="I23" i="99"/>
  <c r="M22" i="99"/>
  <c r="K22" i="99"/>
  <c r="I22" i="99"/>
  <c r="M21" i="99"/>
  <c r="K21" i="99"/>
  <c r="I21" i="99"/>
  <c r="M20" i="99"/>
  <c r="K20" i="99"/>
  <c r="I20" i="99"/>
  <c r="M19" i="99"/>
  <c r="K19" i="99"/>
  <c r="I19" i="99"/>
  <c r="M18" i="99"/>
  <c r="K18" i="99"/>
  <c r="I18" i="99"/>
  <c r="M17" i="99"/>
  <c r="K17" i="99"/>
  <c r="I17" i="99"/>
  <c r="M16" i="99"/>
  <c r="K16" i="99"/>
  <c r="I16" i="99"/>
  <c r="M15" i="99"/>
  <c r="K15" i="99"/>
  <c r="I15" i="99"/>
  <c r="M14" i="99"/>
  <c r="K14" i="99"/>
  <c r="I14" i="99"/>
  <c r="M13" i="99"/>
  <c r="K13" i="99"/>
  <c r="I13" i="99"/>
  <c r="M12" i="99"/>
  <c r="K12" i="99"/>
  <c r="I12" i="99"/>
  <c r="M11" i="99"/>
  <c r="K11" i="99"/>
  <c r="K28" i="99" s="1"/>
  <c r="I11" i="99"/>
  <c r="M10" i="99"/>
  <c r="K10" i="99"/>
  <c r="I10" i="99"/>
  <c r="M30" i="98"/>
  <c r="K30" i="98"/>
  <c r="I30" i="98"/>
  <c r="M29" i="98"/>
  <c r="K29" i="98"/>
  <c r="I29" i="98"/>
  <c r="M28" i="98"/>
  <c r="K28" i="98"/>
  <c r="I28" i="98"/>
  <c r="M27" i="98"/>
  <c r="K27" i="98"/>
  <c r="I27" i="98"/>
  <c r="M26" i="98"/>
  <c r="K26" i="98"/>
  <c r="I26" i="98"/>
  <c r="M25" i="98"/>
  <c r="K25" i="98"/>
  <c r="I25" i="98"/>
  <c r="M24" i="98"/>
  <c r="K24" i="98"/>
  <c r="I24" i="98"/>
  <c r="M23" i="98"/>
  <c r="K23" i="98"/>
  <c r="I23" i="98"/>
  <c r="M22" i="98"/>
  <c r="K22" i="98"/>
  <c r="I22" i="98"/>
  <c r="M21" i="98"/>
  <c r="K21" i="98"/>
  <c r="I21" i="98"/>
  <c r="M20" i="98"/>
  <c r="K20" i="98"/>
  <c r="I20" i="98"/>
  <c r="M19" i="98"/>
  <c r="K19" i="98"/>
  <c r="I19" i="98"/>
  <c r="M18" i="98"/>
  <c r="K18" i="98"/>
  <c r="I18" i="98"/>
  <c r="M17" i="98"/>
  <c r="K17" i="98"/>
  <c r="I17" i="98"/>
  <c r="M16" i="98"/>
  <c r="K16" i="98"/>
  <c r="I16" i="98"/>
  <c r="M15" i="98"/>
  <c r="K15" i="98"/>
  <c r="I15" i="98"/>
  <c r="M14" i="98"/>
  <c r="K14" i="98"/>
  <c r="I14" i="98"/>
  <c r="M13" i="98"/>
  <c r="K13" i="98"/>
  <c r="I13" i="98"/>
  <c r="M12" i="98"/>
  <c r="K12" i="98"/>
  <c r="I12" i="98"/>
  <c r="M11" i="98"/>
  <c r="K11" i="98"/>
  <c r="I11" i="98"/>
  <c r="M10" i="98"/>
  <c r="M31" i="98" s="1"/>
  <c r="K10" i="98"/>
  <c r="K31" i="98" s="1"/>
  <c r="I10" i="98"/>
  <c r="M30" i="101"/>
  <c r="K30" i="101"/>
  <c r="I30" i="101"/>
  <c r="M29" i="101"/>
  <c r="K29" i="101"/>
  <c r="I29" i="101"/>
  <c r="M28" i="101"/>
  <c r="K28" i="101"/>
  <c r="I28" i="101"/>
  <c r="M27" i="101"/>
  <c r="K27" i="101"/>
  <c r="I27" i="101"/>
  <c r="M26" i="101"/>
  <c r="K26" i="101"/>
  <c r="I26" i="101"/>
  <c r="M25" i="101"/>
  <c r="K25" i="101"/>
  <c r="I25" i="101"/>
  <c r="M24" i="101"/>
  <c r="K24" i="101"/>
  <c r="I24" i="101"/>
  <c r="M23" i="101"/>
  <c r="K23" i="101"/>
  <c r="I23" i="101"/>
  <c r="M22" i="101"/>
  <c r="K22" i="101"/>
  <c r="I22" i="101"/>
  <c r="M21" i="101"/>
  <c r="K21" i="101"/>
  <c r="I21" i="101"/>
  <c r="M20" i="101"/>
  <c r="K20" i="101"/>
  <c r="I20" i="101"/>
  <c r="M19" i="101"/>
  <c r="K19" i="101"/>
  <c r="I19" i="101"/>
  <c r="M18" i="101"/>
  <c r="K18" i="101"/>
  <c r="I18" i="101"/>
  <c r="M17" i="101"/>
  <c r="K17" i="101"/>
  <c r="I17" i="101"/>
  <c r="M16" i="101"/>
  <c r="K16" i="101"/>
  <c r="I16" i="101"/>
  <c r="M15" i="101"/>
  <c r="K15" i="101"/>
  <c r="I15" i="101"/>
  <c r="M14" i="101"/>
  <c r="K14" i="101"/>
  <c r="I14" i="101"/>
  <c r="M13" i="101"/>
  <c r="K13" i="101"/>
  <c r="I13" i="101"/>
  <c r="M12" i="101"/>
  <c r="K12" i="101"/>
  <c r="I12" i="101"/>
  <c r="M11" i="101"/>
  <c r="K11" i="101"/>
  <c r="I11" i="101"/>
  <c r="M10" i="101"/>
  <c r="M31" i="101" s="1"/>
  <c r="K10" i="101"/>
  <c r="K31" i="101" s="1"/>
  <c r="I10" i="101"/>
  <c r="K31" i="94"/>
  <c r="M12" i="97"/>
  <c r="K12" i="97"/>
  <c r="I12" i="97"/>
  <c r="M11" i="97"/>
  <c r="K11" i="97"/>
  <c r="I11" i="97"/>
  <c r="M10" i="97"/>
  <c r="M13" i="97" s="1"/>
  <c r="K10" i="97"/>
  <c r="K13" i="97" s="1"/>
  <c r="I10" i="97"/>
  <c r="M10" i="96"/>
  <c r="M11" i="96" s="1"/>
  <c r="K10" i="96"/>
  <c r="K11" i="96" s="1"/>
  <c r="I10" i="96"/>
  <c r="M22" i="95"/>
  <c r="K22" i="95"/>
  <c r="I22" i="95"/>
  <c r="M21" i="95"/>
  <c r="K21" i="95"/>
  <c r="I21" i="95"/>
  <c r="M20" i="95"/>
  <c r="K20" i="95"/>
  <c r="I20" i="95"/>
  <c r="M19" i="95"/>
  <c r="K19" i="95"/>
  <c r="I19" i="95"/>
  <c r="M18" i="95"/>
  <c r="K18" i="95"/>
  <c r="I18" i="95"/>
  <c r="M17" i="95"/>
  <c r="K17" i="95"/>
  <c r="I17" i="95"/>
  <c r="M16" i="95"/>
  <c r="K16" i="95"/>
  <c r="I16" i="95"/>
  <c r="M15" i="95"/>
  <c r="K15" i="95"/>
  <c r="I15" i="95"/>
  <c r="M14" i="95"/>
  <c r="K14" i="95"/>
  <c r="I14" i="95"/>
  <c r="M13" i="95"/>
  <c r="K13" i="95"/>
  <c r="I13" i="95"/>
  <c r="M12" i="95"/>
  <c r="K12" i="95"/>
  <c r="I12" i="95"/>
  <c r="M11" i="95"/>
  <c r="K11" i="95"/>
  <c r="I11" i="95"/>
  <c r="M10" i="95"/>
  <c r="K10" i="95"/>
  <c r="K23" i="95" s="1"/>
  <c r="I10" i="95"/>
  <c r="M26" i="88"/>
  <c r="K26" i="88"/>
  <c r="I26" i="88"/>
  <c r="M25" i="88"/>
  <c r="K25" i="88"/>
  <c r="I25" i="88"/>
  <c r="M24" i="88"/>
  <c r="K24" i="88"/>
  <c r="I24" i="88"/>
  <c r="M23" i="88"/>
  <c r="K23" i="88"/>
  <c r="I23" i="88"/>
  <c r="M22" i="88"/>
  <c r="K22" i="88"/>
  <c r="I22" i="88"/>
  <c r="M21" i="88"/>
  <c r="K21" i="88"/>
  <c r="I21" i="88"/>
  <c r="M20" i="88"/>
  <c r="K20" i="88"/>
  <c r="I20" i="88"/>
  <c r="M19" i="88"/>
  <c r="K19" i="88"/>
  <c r="I19" i="88"/>
  <c r="M18" i="88"/>
  <c r="K18" i="88"/>
  <c r="I18" i="88"/>
  <c r="M17" i="88"/>
  <c r="K17" i="88"/>
  <c r="I17" i="88"/>
  <c r="M16" i="88"/>
  <c r="K16" i="88"/>
  <c r="I16" i="88"/>
  <c r="M15" i="88"/>
  <c r="K15" i="88"/>
  <c r="I15" i="88"/>
  <c r="M14" i="88"/>
  <c r="K14" i="88"/>
  <c r="I14" i="88"/>
  <c r="M13" i="88"/>
  <c r="K13" i="88"/>
  <c r="I13" i="88"/>
  <c r="M12" i="88"/>
  <c r="K12" i="88"/>
  <c r="I12" i="88"/>
  <c r="M11" i="88"/>
  <c r="K11" i="88"/>
  <c r="I11" i="88"/>
  <c r="M10" i="88"/>
  <c r="K10" i="88"/>
  <c r="K27" i="88" s="1"/>
  <c r="I10" i="88"/>
  <c r="M29" i="89"/>
  <c r="K29" i="89"/>
  <c r="I29" i="89"/>
  <c r="M28" i="89"/>
  <c r="K28" i="89"/>
  <c r="I28" i="89"/>
  <c r="M27" i="89"/>
  <c r="K27" i="89"/>
  <c r="I27" i="89"/>
  <c r="M26" i="89"/>
  <c r="K26" i="89"/>
  <c r="I26" i="89"/>
  <c r="M25" i="89"/>
  <c r="K25" i="89"/>
  <c r="I25" i="89"/>
  <c r="M24" i="89"/>
  <c r="K24" i="89"/>
  <c r="I24" i="89"/>
  <c r="M23" i="89"/>
  <c r="K23" i="89"/>
  <c r="I23" i="89"/>
  <c r="M22" i="89"/>
  <c r="K22" i="89"/>
  <c r="I22" i="89"/>
  <c r="M21" i="89"/>
  <c r="K21" i="89"/>
  <c r="I21" i="89"/>
  <c r="M20" i="89"/>
  <c r="K20" i="89"/>
  <c r="I20" i="89"/>
  <c r="M19" i="89"/>
  <c r="K19" i="89"/>
  <c r="I19" i="89"/>
  <c r="M18" i="89"/>
  <c r="K18" i="89"/>
  <c r="I18" i="89"/>
  <c r="M17" i="89"/>
  <c r="K17" i="89"/>
  <c r="I17" i="89"/>
  <c r="M16" i="89"/>
  <c r="K16" i="89"/>
  <c r="I16" i="89"/>
  <c r="M15" i="89"/>
  <c r="K15" i="89"/>
  <c r="I15" i="89"/>
  <c r="M14" i="89"/>
  <c r="K14" i="89"/>
  <c r="I14" i="89"/>
  <c r="M13" i="89"/>
  <c r="K13" i="89"/>
  <c r="I13" i="89"/>
  <c r="M12" i="89"/>
  <c r="K12" i="89"/>
  <c r="I12" i="89"/>
  <c r="M11" i="89"/>
  <c r="K11" i="89"/>
  <c r="K30" i="89" s="1"/>
  <c r="I11" i="89"/>
  <c r="M10" i="89"/>
  <c r="M30" i="89" s="1"/>
  <c r="K10" i="89"/>
  <c r="I10" i="89"/>
  <c r="M31" i="87"/>
  <c r="K31" i="87"/>
  <c r="I31" i="87"/>
  <c r="M30" i="87"/>
  <c r="K30" i="87"/>
  <c r="I30" i="87"/>
  <c r="M29" i="87"/>
  <c r="K29" i="87"/>
  <c r="I29" i="87"/>
  <c r="M28" i="87"/>
  <c r="K28" i="87"/>
  <c r="I28" i="87"/>
  <c r="M27" i="87"/>
  <c r="K27" i="87"/>
  <c r="I27" i="87"/>
  <c r="M26" i="87"/>
  <c r="K26" i="87"/>
  <c r="I26" i="87"/>
  <c r="M25" i="87"/>
  <c r="K25" i="87"/>
  <c r="I25" i="87"/>
  <c r="M24" i="87"/>
  <c r="K24" i="87"/>
  <c r="I24" i="87"/>
  <c r="M23" i="87"/>
  <c r="K23" i="87"/>
  <c r="I23" i="87"/>
  <c r="M22" i="87"/>
  <c r="K22" i="87"/>
  <c r="I22" i="87"/>
  <c r="M21" i="87"/>
  <c r="K21" i="87"/>
  <c r="I21" i="87"/>
  <c r="M20" i="87"/>
  <c r="K20" i="87"/>
  <c r="I20" i="87"/>
  <c r="M19" i="87"/>
  <c r="K19" i="87"/>
  <c r="I19" i="87"/>
  <c r="M18" i="87"/>
  <c r="K18" i="87"/>
  <c r="I18" i="87"/>
  <c r="M17" i="87"/>
  <c r="K17" i="87"/>
  <c r="I17" i="87"/>
  <c r="M16" i="87"/>
  <c r="K16" i="87"/>
  <c r="I16" i="87"/>
  <c r="M15" i="87"/>
  <c r="K15" i="87"/>
  <c r="I15" i="87"/>
  <c r="M14" i="87"/>
  <c r="K14" i="87"/>
  <c r="I14" i="87"/>
  <c r="M13" i="87"/>
  <c r="K13" i="87"/>
  <c r="I13" i="87"/>
  <c r="M12" i="87"/>
  <c r="K12" i="87"/>
  <c r="I12" i="87"/>
  <c r="M11" i="87"/>
  <c r="K11" i="87"/>
  <c r="I11" i="87"/>
  <c r="M10" i="87"/>
  <c r="M32" i="87" s="1"/>
  <c r="K10" i="87"/>
  <c r="K32" i="87" s="1"/>
  <c r="I10" i="87"/>
  <c r="M30" i="90"/>
  <c r="K30" i="90"/>
  <c r="I30" i="90"/>
  <c r="M29" i="90"/>
  <c r="K29" i="90"/>
  <c r="I29" i="90"/>
  <c r="M28" i="90"/>
  <c r="K28" i="90"/>
  <c r="I28" i="90"/>
  <c r="M27" i="90"/>
  <c r="K27" i="90"/>
  <c r="I27" i="90"/>
  <c r="M26" i="90"/>
  <c r="K26" i="90"/>
  <c r="I26" i="90"/>
  <c r="M25" i="90"/>
  <c r="K25" i="90"/>
  <c r="I25" i="90"/>
  <c r="M24" i="90"/>
  <c r="K24" i="90"/>
  <c r="I24" i="90"/>
  <c r="M23" i="90"/>
  <c r="K23" i="90"/>
  <c r="I23" i="90"/>
  <c r="M22" i="90"/>
  <c r="K22" i="90"/>
  <c r="I22" i="90"/>
  <c r="M21" i="90"/>
  <c r="K21" i="90"/>
  <c r="I21" i="90"/>
  <c r="M20" i="90"/>
  <c r="K20" i="90"/>
  <c r="I20" i="90"/>
  <c r="M19" i="90"/>
  <c r="K19" i="90"/>
  <c r="I19" i="90"/>
  <c r="M18" i="90"/>
  <c r="K18" i="90"/>
  <c r="I18" i="90"/>
  <c r="M17" i="90"/>
  <c r="K17" i="90"/>
  <c r="I17" i="90"/>
  <c r="M16" i="90"/>
  <c r="K16" i="90"/>
  <c r="I16" i="90"/>
  <c r="M15" i="90"/>
  <c r="K15" i="90"/>
  <c r="I15" i="90"/>
  <c r="M14" i="90"/>
  <c r="K14" i="90"/>
  <c r="I14" i="90"/>
  <c r="M13" i="90"/>
  <c r="K13" i="90"/>
  <c r="I13" i="90"/>
  <c r="M12" i="90"/>
  <c r="K12" i="90"/>
  <c r="I12" i="90"/>
  <c r="M11" i="90"/>
  <c r="K11" i="90"/>
  <c r="K31" i="90" s="1"/>
  <c r="I11" i="90"/>
  <c r="M10" i="90"/>
  <c r="M31" i="90" s="1"/>
  <c r="K10" i="90"/>
  <c r="I10" i="90"/>
  <c r="M31" i="91"/>
  <c r="K31" i="91"/>
  <c r="I31" i="91"/>
  <c r="M30" i="91"/>
  <c r="K30" i="91"/>
  <c r="I30" i="91"/>
  <c r="M29" i="91"/>
  <c r="K29" i="91"/>
  <c r="I29" i="91"/>
  <c r="M28" i="91"/>
  <c r="K28" i="91"/>
  <c r="I28" i="91"/>
  <c r="M27" i="91"/>
  <c r="K27" i="91"/>
  <c r="I27" i="91"/>
  <c r="M26" i="91"/>
  <c r="K26" i="91"/>
  <c r="I26" i="91"/>
  <c r="M25" i="91"/>
  <c r="K25" i="91"/>
  <c r="I25" i="91"/>
  <c r="M24" i="91"/>
  <c r="K24" i="91"/>
  <c r="I24" i="91"/>
  <c r="M23" i="91"/>
  <c r="K23" i="91"/>
  <c r="I23" i="91"/>
  <c r="M22" i="91"/>
  <c r="K22" i="91"/>
  <c r="I22" i="91"/>
  <c r="M21" i="91"/>
  <c r="K21" i="91"/>
  <c r="I21" i="91"/>
  <c r="M20" i="91"/>
  <c r="K20" i="91"/>
  <c r="I20" i="91"/>
  <c r="M19" i="91"/>
  <c r="K19" i="91"/>
  <c r="I19" i="91"/>
  <c r="M18" i="91"/>
  <c r="K18" i="91"/>
  <c r="I18" i="91"/>
  <c r="M17" i="91"/>
  <c r="K17" i="91"/>
  <c r="I17" i="91"/>
  <c r="M16" i="91"/>
  <c r="K16" i="91"/>
  <c r="I16" i="91"/>
  <c r="M15" i="91"/>
  <c r="K15" i="91"/>
  <c r="I15" i="91"/>
  <c r="M14" i="91"/>
  <c r="K14" i="91"/>
  <c r="I14" i="91"/>
  <c r="M13" i="91"/>
  <c r="K13" i="91"/>
  <c r="I13" i="91"/>
  <c r="M12" i="91"/>
  <c r="K12" i="91"/>
  <c r="I12" i="91"/>
  <c r="M11" i="91"/>
  <c r="K11" i="91"/>
  <c r="K32" i="91" s="1"/>
  <c r="I11" i="91"/>
  <c r="M10" i="91"/>
  <c r="M32" i="91" s="1"/>
  <c r="K10" i="91"/>
  <c r="I10" i="91"/>
  <c r="M32" i="92"/>
  <c r="K32" i="92"/>
  <c r="I32" i="92"/>
  <c r="M31" i="92"/>
  <c r="K31" i="92"/>
  <c r="I31" i="92"/>
  <c r="M30" i="92"/>
  <c r="K30" i="92"/>
  <c r="I30" i="92"/>
  <c r="M29" i="92"/>
  <c r="K29" i="92"/>
  <c r="I29" i="92"/>
  <c r="M28" i="92"/>
  <c r="K28" i="92"/>
  <c r="I28" i="92"/>
  <c r="M27" i="92"/>
  <c r="K27" i="92"/>
  <c r="I27" i="92"/>
  <c r="M26" i="92"/>
  <c r="K26" i="92"/>
  <c r="I26" i="92"/>
  <c r="M25" i="92"/>
  <c r="K25" i="92"/>
  <c r="I25" i="92"/>
  <c r="M24" i="92"/>
  <c r="K24" i="92"/>
  <c r="I24" i="92"/>
  <c r="M23" i="92"/>
  <c r="K23" i="92"/>
  <c r="I23" i="92"/>
  <c r="M22" i="92"/>
  <c r="K22" i="92"/>
  <c r="I22" i="92"/>
  <c r="M21" i="92"/>
  <c r="K21" i="92"/>
  <c r="I21" i="92"/>
  <c r="M20" i="92"/>
  <c r="K20" i="92"/>
  <c r="I20" i="92"/>
  <c r="M19" i="92"/>
  <c r="K19" i="92"/>
  <c r="I19" i="92"/>
  <c r="M18" i="92"/>
  <c r="K18" i="92"/>
  <c r="I18" i="92"/>
  <c r="M17" i="92"/>
  <c r="K17" i="92"/>
  <c r="I17" i="92"/>
  <c r="M16" i="92"/>
  <c r="K16" i="92"/>
  <c r="I16" i="92"/>
  <c r="M15" i="92"/>
  <c r="K15" i="92"/>
  <c r="I15" i="92"/>
  <c r="M14" i="92"/>
  <c r="K14" i="92"/>
  <c r="I14" i="92"/>
  <c r="M13" i="92"/>
  <c r="K13" i="92"/>
  <c r="I13" i="92"/>
  <c r="M12" i="92"/>
  <c r="K12" i="92"/>
  <c r="I12" i="92"/>
  <c r="M11" i="92"/>
  <c r="K11" i="92"/>
  <c r="I11" i="92"/>
  <c r="M10" i="92"/>
  <c r="K10" i="92"/>
  <c r="I10" i="92"/>
  <c r="I30" i="93"/>
  <c r="K30" i="93" s="1"/>
  <c r="M30" i="93" s="1"/>
  <c r="M29" i="93"/>
  <c r="K29" i="93"/>
  <c r="I29" i="93"/>
  <c r="M28" i="93"/>
  <c r="K28" i="93"/>
  <c r="I28" i="93"/>
  <c r="M27" i="93"/>
  <c r="K27" i="93"/>
  <c r="I27" i="93"/>
  <c r="M26" i="93"/>
  <c r="K26" i="93"/>
  <c r="I26" i="93"/>
  <c r="M25" i="93"/>
  <c r="K25" i="93"/>
  <c r="I25" i="93"/>
  <c r="M24" i="93"/>
  <c r="K24" i="93"/>
  <c r="I24" i="93"/>
  <c r="M23" i="93"/>
  <c r="K23" i="93"/>
  <c r="I23" i="93"/>
  <c r="M22" i="93"/>
  <c r="K22" i="93"/>
  <c r="I22" i="93"/>
  <c r="M21" i="93"/>
  <c r="K21" i="93"/>
  <c r="I21" i="93"/>
  <c r="M20" i="93"/>
  <c r="K20" i="93"/>
  <c r="I20" i="93"/>
  <c r="M19" i="93"/>
  <c r="K19" i="93"/>
  <c r="I19" i="93"/>
  <c r="M18" i="93"/>
  <c r="K18" i="93"/>
  <c r="I18" i="93"/>
  <c r="M17" i="93"/>
  <c r="K17" i="93"/>
  <c r="I17" i="93"/>
  <c r="M16" i="93"/>
  <c r="K16" i="93"/>
  <c r="I16" i="93"/>
  <c r="M15" i="93"/>
  <c r="K15" i="93"/>
  <c r="I15" i="93"/>
  <c r="M14" i="93"/>
  <c r="K14" i="93"/>
  <c r="I14" i="93"/>
  <c r="M13" i="93"/>
  <c r="K13" i="93"/>
  <c r="I13" i="93"/>
  <c r="M12" i="93"/>
  <c r="K12" i="93"/>
  <c r="I12" i="93"/>
  <c r="M11" i="93"/>
  <c r="K11" i="93"/>
  <c r="I11" i="93"/>
  <c r="M10" i="93"/>
  <c r="K10" i="93"/>
  <c r="I10" i="93"/>
  <c r="M30" i="94"/>
  <c r="K30" i="94"/>
  <c r="I30" i="94"/>
  <c r="M29" i="94"/>
  <c r="K29" i="94"/>
  <c r="I29" i="94"/>
  <c r="M28" i="94"/>
  <c r="K28" i="94"/>
  <c r="I28" i="94"/>
  <c r="M27" i="94"/>
  <c r="K27" i="94"/>
  <c r="I27" i="94"/>
  <c r="M26" i="94"/>
  <c r="K26" i="94"/>
  <c r="I26" i="94"/>
  <c r="M25" i="94"/>
  <c r="K25" i="94"/>
  <c r="I25" i="94"/>
  <c r="M24" i="94"/>
  <c r="K24" i="94"/>
  <c r="I24" i="94"/>
  <c r="M23" i="94"/>
  <c r="K23" i="94"/>
  <c r="I23" i="94"/>
  <c r="M22" i="94"/>
  <c r="K22" i="94"/>
  <c r="I22" i="94"/>
  <c r="M21" i="94"/>
  <c r="K21" i="94"/>
  <c r="I21" i="94"/>
  <c r="M20" i="94"/>
  <c r="K20" i="94"/>
  <c r="I20" i="94"/>
  <c r="M19" i="94"/>
  <c r="K19" i="94"/>
  <c r="I19" i="94"/>
  <c r="M18" i="94"/>
  <c r="K18" i="94"/>
  <c r="I18" i="94"/>
  <c r="M17" i="94"/>
  <c r="K17" i="94"/>
  <c r="I17" i="94"/>
  <c r="M16" i="94"/>
  <c r="K16" i="94"/>
  <c r="I16" i="94"/>
  <c r="M15" i="94"/>
  <c r="K15" i="94"/>
  <c r="I15" i="94"/>
  <c r="M14" i="94"/>
  <c r="K14" i="94"/>
  <c r="I14" i="94"/>
  <c r="M13" i="94"/>
  <c r="K13" i="94"/>
  <c r="I13" i="94"/>
  <c r="M12" i="94"/>
  <c r="K12" i="94"/>
  <c r="I12" i="94"/>
  <c r="M11" i="94"/>
  <c r="K11" i="94"/>
  <c r="I11" i="94"/>
  <c r="M10" i="94"/>
  <c r="K10" i="94"/>
  <c r="I10" i="94"/>
  <c r="M31" i="86"/>
  <c r="K31" i="86"/>
  <c r="I31" i="86"/>
  <c r="M30" i="86"/>
  <c r="K30" i="86"/>
  <c r="I30" i="86"/>
  <c r="M29" i="86"/>
  <c r="K29" i="86"/>
  <c r="I29" i="86"/>
  <c r="M28" i="86"/>
  <c r="K28" i="86"/>
  <c r="I28" i="86"/>
  <c r="M27" i="86"/>
  <c r="K27" i="86"/>
  <c r="I27" i="86"/>
  <c r="M26" i="86"/>
  <c r="K26" i="86"/>
  <c r="I26" i="86"/>
  <c r="M25" i="86"/>
  <c r="K25" i="86"/>
  <c r="I25" i="86"/>
  <c r="M24" i="86"/>
  <c r="K24" i="86"/>
  <c r="I24" i="86"/>
  <c r="M23" i="86"/>
  <c r="K23" i="86"/>
  <c r="I23" i="86"/>
  <c r="M22" i="86"/>
  <c r="K22" i="86"/>
  <c r="I22" i="86"/>
  <c r="M21" i="86"/>
  <c r="K21" i="86"/>
  <c r="I21" i="86"/>
  <c r="M20" i="86"/>
  <c r="K20" i="86"/>
  <c r="I20" i="86"/>
  <c r="M19" i="86"/>
  <c r="K19" i="86"/>
  <c r="I19" i="86"/>
  <c r="M18" i="86"/>
  <c r="K18" i="86"/>
  <c r="I18" i="86"/>
  <c r="M17" i="86"/>
  <c r="K17" i="86"/>
  <c r="I17" i="86"/>
  <c r="M16" i="86"/>
  <c r="K16" i="86"/>
  <c r="I16" i="86"/>
  <c r="M15" i="86"/>
  <c r="K15" i="86"/>
  <c r="I15" i="86"/>
  <c r="M14" i="86"/>
  <c r="K14" i="86"/>
  <c r="I14" i="86"/>
  <c r="M13" i="86"/>
  <c r="K13" i="86"/>
  <c r="I13" i="86"/>
  <c r="M12" i="86"/>
  <c r="K12" i="86"/>
  <c r="I12" i="86"/>
  <c r="M11" i="86"/>
  <c r="K11" i="86"/>
  <c r="I11" i="86"/>
  <c r="M10" i="86"/>
  <c r="M32" i="86" s="1"/>
  <c r="K10" i="86"/>
  <c r="I10" i="86"/>
  <c r="M30" i="85"/>
  <c r="K30" i="85"/>
  <c r="I30" i="85"/>
  <c r="M29" i="85"/>
  <c r="K29" i="85"/>
  <c r="I29" i="85"/>
  <c r="M28" i="85"/>
  <c r="K28" i="85"/>
  <c r="I28" i="85"/>
  <c r="M27" i="85"/>
  <c r="K27" i="85"/>
  <c r="I27" i="85"/>
  <c r="M26" i="85"/>
  <c r="K26" i="85"/>
  <c r="I26" i="85"/>
  <c r="M25" i="85"/>
  <c r="K25" i="85"/>
  <c r="I25" i="85"/>
  <c r="M24" i="85"/>
  <c r="K24" i="85"/>
  <c r="I24" i="85"/>
  <c r="M23" i="85"/>
  <c r="K23" i="85"/>
  <c r="I23" i="85"/>
  <c r="M22" i="85"/>
  <c r="K22" i="85"/>
  <c r="I22" i="85"/>
  <c r="M21" i="85"/>
  <c r="K21" i="85"/>
  <c r="I21" i="85"/>
  <c r="M20" i="85"/>
  <c r="K20" i="85"/>
  <c r="I20" i="85"/>
  <c r="M19" i="85"/>
  <c r="K19" i="85"/>
  <c r="I19" i="85"/>
  <c r="M18" i="85"/>
  <c r="K18" i="85"/>
  <c r="I18" i="85"/>
  <c r="M17" i="85"/>
  <c r="K17" i="85"/>
  <c r="I17" i="85"/>
  <c r="M16" i="85"/>
  <c r="K16" i="85"/>
  <c r="I16" i="85"/>
  <c r="M15" i="85"/>
  <c r="K15" i="85"/>
  <c r="I15" i="85"/>
  <c r="M14" i="85"/>
  <c r="K14" i="85"/>
  <c r="I14" i="85"/>
  <c r="M13" i="85"/>
  <c r="K13" i="85"/>
  <c r="I13" i="85"/>
  <c r="M12" i="85"/>
  <c r="K12" i="85"/>
  <c r="I12" i="85"/>
  <c r="M11" i="85"/>
  <c r="K11" i="85"/>
  <c r="I11" i="85"/>
  <c r="M10" i="85"/>
  <c r="M31" i="85" s="1"/>
  <c r="K10" i="85"/>
  <c r="K31" i="85" s="1"/>
  <c r="I10" i="85"/>
  <c r="M30" i="84"/>
  <c r="K30" i="84"/>
  <c r="I30" i="84"/>
  <c r="M29" i="84"/>
  <c r="K29" i="84"/>
  <c r="I29" i="84"/>
  <c r="M28" i="84"/>
  <c r="K28" i="84"/>
  <c r="I28" i="84"/>
  <c r="M27" i="84"/>
  <c r="K27" i="84"/>
  <c r="I27" i="84"/>
  <c r="M26" i="84"/>
  <c r="K26" i="84"/>
  <c r="I26" i="84"/>
  <c r="M25" i="84"/>
  <c r="K25" i="84"/>
  <c r="I25" i="84"/>
  <c r="M24" i="84"/>
  <c r="K24" i="84"/>
  <c r="I24" i="84"/>
  <c r="M23" i="84"/>
  <c r="K23" i="84"/>
  <c r="I23" i="84"/>
  <c r="M22" i="84"/>
  <c r="K22" i="84"/>
  <c r="I22" i="84"/>
  <c r="M21" i="84"/>
  <c r="K21" i="84"/>
  <c r="I21" i="84"/>
  <c r="M20" i="84"/>
  <c r="K20" i="84"/>
  <c r="I20" i="84"/>
  <c r="M19" i="84"/>
  <c r="K19" i="84"/>
  <c r="I19" i="84"/>
  <c r="M18" i="84"/>
  <c r="K18" i="84"/>
  <c r="I18" i="84"/>
  <c r="M17" i="84"/>
  <c r="K17" i="84"/>
  <c r="I17" i="84"/>
  <c r="M16" i="84"/>
  <c r="K16" i="84"/>
  <c r="I16" i="84"/>
  <c r="M15" i="84"/>
  <c r="K15" i="84"/>
  <c r="I15" i="84"/>
  <c r="M14" i="84"/>
  <c r="K14" i="84"/>
  <c r="I14" i="84"/>
  <c r="M13" i="84"/>
  <c r="K13" i="84"/>
  <c r="I13" i="84"/>
  <c r="M12" i="84"/>
  <c r="K12" i="84"/>
  <c r="I12" i="84"/>
  <c r="M11" i="84"/>
  <c r="K11" i="84"/>
  <c r="I11" i="84"/>
  <c r="M10" i="84"/>
  <c r="M31" i="84" s="1"/>
  <c r="K10" i="84"/>
  <c r="K31" i="84" s="1"/>
  <c r="I10" i="84"/>
  <c r="I29" i="83"/>
  <c r="K29" i="83" s="1"/>
  <c r="M29" i="83" s="1"/>
  <c r="M28" i="83"/>
  <c r="K28" i="83"/>
  <c r="I28" i="83"/>
  <c r="M27" i="83"/>
  <c r="K27" i="83"/>
  <c r="I27" i="83"/>
  <c r="M26" i="83"/>
  <c r="K26" i="83"/>
  <c r="I26" i="83"/>
  <c r="M25" i="83"/>
  <c r="K25" i="83"/>
  <c r="I25" i="83"/>
  <c r="M24" i="83"/>
  <c r="K24" i="83"/>
  <c r="I24" i="83"/>
  <c r="M23" i="83"/>
  <c r="K23" i="83"/>
  <c r="I23" i="83"/>
  <c r="M22" i="83"/>
  <c r="K22" i="83"/>
  <c r="I22" i="83"/>
  <c r="M21" i="83"/>
  <c r="K21" i="83"/>
  <c r="I21" i="83"/>
  <c r="M20" i="83"/>
  <c r="K20" i="83"/>
  <c r="I20" i="83"/>
  <c r="M19" i="83"/>
  <c r="K19" i="83"/>
  <c r="I19" i="83"/>
  <c r="M18" i="83"/>
  <c r="K18" i="83"/>
  <c r="I18" i="83"/>
  <c r="M17" i="83"/>
  <c r="K17" i="83"/>
  <c r="I17" i="83"/>
  <c r="M16" i="83"/>
  <c r="K16" i="83"/>
  <c r="I16" i="83"/>
  <c r="M15" i="83"/>
  <c r="K15" i="83"/>
  <c r="I15" i="83"/>
  <c r="M14" i="83"/>
  <c r="K14" i="83"/>
  <c r="I14" i="83"/>
  <c r="M13" i="83"/>
  <c r="K13" i="83"/>
  <c r="I13" i="83"/>
  <c r="M12" i="83"/>
  <c r="K12" i="83"/>
  <c r="I12" i="83"/>
  <c r="M11" i="83"/>
  <c r="K11" i="83"/>
  <c r="I11" i="83"/>
  <c r="M10" i="83"/>
  <c r="K10" i="83"/>
  <c r="I10" i="83"/>
  <c r="M31" i="82"/>
  <c r="K31" i="82"/>
  <c r="I31" i="82"/>
  <c r="M30" i="82"/>
  <c r="K30" i="82"/>
  <c r="I30" i="82"/>
  <c r="M29" i="82"/>
  <c r="K29" i="82"/>
  <c r="I29" i="82"/>
  <c r="M28" i="82"/>
  <c r="K28" i="82"/>
  <c r="I28" i="82"/>
  <c r="M27" i="82"/>
  <c r="K27" i="82"/>
  <c r="I27" i="82"/>
  <c r="M26" i="82"/>
  <c r="K26" i="82"/>
  <c r="I26" i="82"/>
  <c r="M25" i="82"/>
  <c r="K25" i="82"/>
  <c r="I25" i="82"/>
  <c r="M24" i="82"/>
  <c r="K24" i="82"/>
  <c r="I24" i="82"/>
  <c r="M23" i="82"/>
  <c r="K23" i="82"/>
  <c r="I23" i="82"/>
  <c r="M22" i="82"/>
  <c r="K22" i="82"/>
  <c r="I22" i="82"/>
  <c r="M21" i="82"/>
  <c r="K21" i="82"/>
  <c r="I21" i="82"/>
  <c r="M20" i="82"/>
  <c r="K20" i="82"/>
  <c r="I20" i="82"/>
  <c r="M19" i="82"/>
  <c r="K19" i="82"/>
  <c r="I19" i="82"/>
  <c r="M18" i="82"/>
  <c r="K18" i="82"/>
  <c r="I18" i="82"/>
  <c r="M17" i="82"/>
  <c r="K17" i="82"/>
  <c r="I17" i="82"/>
  <c r="M16" i="82"/>
  <c r="K16" i="82"/>
  <c r="I16" i="82"/>
  <c r="M15" i="82"/>
  <c r="K15" i="82"/>
  <c r="I15" i="82"/>
  <c r="M14" i="82"/>
  <c r="K14" i="82"/>
  <c r="I14" i="82"/>
  <c r="M13" i="82"/>
  <c r="K13" i="82"/>
  <c r="I13" i="82"/>
  <c r="M12" i="82"/>
  <c r="K12" i="82"/>
  <c r="I12" i="82"/>
  <c r="M11" i="82"/>
  <c r="K11" i="82"/>
  <c r="I11" i="82"/>
  <c r="M10" i="82"/>
  <c r="M32" i="82" s="1"/>
  <c r="K10" i="82"/>
  <c r="K32" i="82" s="1"/>
  <c r="I10" i="82"/>
  <c r="M30" i="80"/>
  <c r="K30" i="80"/>
  <c r="I30" i="80"/>
  <c r="M29" i="80"/>
  <c r="K29" i="80"/>
  <c r="I29" i="80"/>
  <c r="M28" i="80"/>
  <c r="K28" i="80"/>
  <c r="I28" i="80"/>
  <c r="M27" i="80"/>
  <c r="K27" i="80"/>
  <c r="I27" i="80"/>
  <c r="M26" i="80"/>
  <c r="K26" i="80"/>
  <c r="I26" i="80"/>
  <c r="M25" i="80"/>
  <c r="K25" i="80"/>
  <c r="I25" i="80"/>
  <c r="M24" i="80"/>
  <c r="K24" i="80"/>
  <c r="I24" i="80"/>
  <c r="M23" i="80"/>
  <c r="K23" i="80"/>
  <c r="I23" i="80"/>
  <c r="M22" i="80"/>
  <c r="K22" i="80"/>
  <c r="I22" i="80"/>
  <c r="M21" i="80"/>
  <c r="K21" i="80"/>
  <c r="I21" i="80"/>
  <c r="M20" i="80"/>
  <c r="K20" i="80"/>
  <c r="I20" i="80"/>
  <c r="M19" i="80"/>
  <c r="K19" i="80"/>
  <c r="I19" i="80"/>
  <c r="M18" i="80"/>
  <c r="K18" i="80"/>
  <c r="I18" i="80"/>
  <c r="M17" i="80"/>
  <c r="K17" i="80"/>
  <c r="I17" i="80"/>
  <c r="M16" i="80"/>
  <c r="K16" i="80"/>
  <c r="I16" i="80"/>
  <c r="M15" i="80"/>
  <c r="K15" i="80"/>
  <c r="I15" i="80"/>
  <c r="M14" i="80"/>
  <c r="K14" i="80"/>
  <c r="I14" i="80"/>
  <c r="M13" i="80"/>
  <c r="K13" i="80"/>
  <c r="I13" i="80"/>
  <c r="M12" i="80"/>
  <c r="K12" i="80"/>
  <c r="I12" i="80"/>
  <c r="M11" i="80"/>
  <c r="K11" i="80"/>
  <c r="I11" i="80"/>
  <c r="M10" i="80"/>
  <c r="M31" i="80" s="1"/>
  <c r="K10" i="80"/>
  <c r="K31" i="80" s="1"/>
  <c r="I10" i="80"/>
  <c r="I31" i="81"/>
  <c r="K31" i="81" s="1"/>
  <c r="M31" i="81" s="1"/>
  <c r="M30" i="81"/>
  <c r="K30" i="81"/>
  <c r="I30" i="81"/>
  <c r="M29" i="81"/>
  <c r="K29" i="81"/>
  <c r="I29" i="81"/>
  <c r="M28" i="81"/>
  <c r="K28" i="81"/>
  <c r="I28" i="81"/>
  <c r="M27" i="81"/>
  <c r="K27" i="81"/>
  <c r="I27" i="81"/>
  <c r="M26" i="81"/>
  <c r="K26" i="81"/>
  <c r="I26" i="81"/>
  <c r="M25" i="81"/>
  <c r="K25" i="81"/>
  <c r="I25" i="81"/>
  <c r="M24" i="81"/>
  <c r="K24" i="81"/>
  <c r="I24" i="81"/>
  <c r="M23" i="81"/>
  <c r="K23" i="81"/>
  <c r="I23" i="81"/>
  <c r="M22" i="81"/>
  <c r="K22" i="81"/>
  <c r="I22" i="81"/>
  <c r="M21" i="81"/>
  <c r="K21" i="81"/>
  <c r="I21" i="81"/>
  <c r="M20" i="81"/>
  <c r="K20" i="81"/>
  <c r="I20" i="81"/>
  <c r="M19" i="81"/>
  <c r="K19" i="81"/>
  <c r="I19" i="81"/>
  <c r="M18" i="81"/>
  <c r="K18" i="81"/>
  <c r="I18" i="81"/>
  <c r="M17" i="81"/>
  <c r="K17" i="81"/>
  <c r="I17" i="81"/>
  <c r="M16" i="81"/>
  <c r="K16" i="81"/>
  <c r="I16" i="81"/>
  <c r="M15" i="81"/>
  <c r="K15" i="81"/>
  <c r="I15" i="81"/>
  <c r="M14" i="81"/>
  <c r="K14" i="81"/>
  <c r="I14" i="81"/>
  <c r="M13" i="81"/>
  <c r="K13" i="81"/>
  <c r="I13" i="81"/>
  <c r="M12" i="81"/>
  <c r="K12" i="81"/>
  <c r="I12" i="81"/>
  <c r="M11" i="81"/>
  <c r="K11" i="81"/>
  <c r="I11" i="81"/>
  <c r="M10" i="81"/>
  <c r="K10" i="81"/>
  <c r="I10" i="81"/>
  <c r="M30" i="79"/>
  <c r="K30" i="79"/>
  <c r="I30" i="79"/>
  <c r="M29" i="79"/>
  <c r="K29" i="79"/>
  <c r="I29" i="79"/>
  <c r="M28" i="79"/>
  <c r="K28" i="79"/>
  <c r="I28" i="79"/>
  <c r="M27" i="79"/>
  <c r="K27" i="79"/>
  <c r="I27" i="79"/>
  <c r="M26" i="79"/>
  <c r="K26" i="79"/>
  <c r="I26" i="79"/>
  <c r="M25" i="79"/>
  <c r="K25" i="79"/>
  <c r="I25" i="79"/>
  <c r="M24" i="79"/>
  <c r="K24" i="79"/>
  <c r="I24" i="79"/>
  <c r="M23" i="79"/>
  <c r="K23" i="79"/>
  <c r="I23" i="79"/>
  <c r="M22" i="79"/>
  <c r="K22" i="79"/>
  <c r="I22" i="79"/>
  <c r="M21" i="79"/>
  <c r="K21" i="79"/>
  <c r="I21" i="79"/>
  <c r="M20" i="79"/>
  <c r="K20" i="79"/>
  <c r="I20" i="79"/>
  <c r="M19" i="79"/>
  <c r="K19" i="79"/>
  <c r="I19" i="79"/>
  <c r="M18" i="79"/>
  <c r="K18" i="79"/>
  <c r="I18" i="79"/>
  <c r="M17" i="79"/>
  <c r="K17" i="79"/>
  <c r="I17" i="79"/>
  <c r="M16" i="79"/>
  <c r="K16" i="79"/>
  <c r="I16" i="79"/>
  <c r="M15" i="79"/>
  <c r="K15" i="79"/>
  <c r="I15" i="79"/>
  <c r="M14" i="79"/>
  <c r="K14" i="79"/>
  <c r="I14" i="79"/>
  <c r="M13" i="79"/>
  <c r="K13" i="79"/>
  <c r="I13" i="79"/>
  <c r="M12" i="79"/>
  <c r="K12" i="79"/>
  <c r="I12" i="79"/>
  <c r="M11" i="79"/>
  <c r="K11" i="79"/>
  <c r="I11" i="79"/>
  <c r="M10" i="79"/>
  <c r="K10" i="79"/>
  <c r="K31" i="79" s="1"/>
  <c r="I10" i="79"/>
  <c r="K10" i="78"/>
  <c r="I11" i="78"/>
  <c r="I12" i="78"/>
  <c r="I13" i="78"/>
  <c r="I14" i="78"/>
  <c r="I15" i="78"/>
  <c r="I16" i="78"/>
  <c r="I17" i="78"/>
  <c r="I18" i="78"/>
  <c r="I19" i="78"/>
  <c r="I20" i="78"/>
  <c r="I21" i="78"/>
  <c r="I22" i="78"/>
  <c r="I23" i="78"/>
  <c r="I24" i="78"/>
  <c r="I25" i="78"/>
  <c r="I26" i="78"/>
  <c r="I27" i="78"/>
  <c r="I28" i="78"/>
  <c r="I29" i="78"/>
  <c r="I10" i="78"/>
  <c r="K15" i="119" l="1"/>
  <c r="M10" i="119"/>
  <c r="M15" i="119" s="1"/>
  <c r="K39" i="118"/>
  <c r="M39" i="118"/>
  <c r="K30" i="111"/>
  <c r="M188" i="110"/>
  <c r="K188" i="110"/>
  <c r="K56" i="109"/>
  <c r="K19" i="107"/>
  <c r="M19" i="107"/>
  <c r="M31" i="105"/>
  <c r="K31" i="105"/>
  <c r="M20" i="104"/>
  <c r="K20" i="104"/>
  <c r="M18" i="103"/>
  <c r="K30" i="100"/>
  <c r="M28" i="99"/>
  <c r="M23" i="95"/>
  <c r="M27" i="88"/>
  <c r="K31" i="93"/>
  <c r="M31" i="93"/>
  <c r="M33" i="92"/>
  <c r="K33" i="92"/>
  <c r="M31" i="94"/>
  <c r="K32" i="86"/>
  <c r="M30" i="83"/>
  <c r="K30" i="83"/>
  <c r="M32" i="81"/>
  <c r="K32" i="81"/>
  <c r="M31" i="79"/>
  <c r="K15" i="78" l="1"/>
  <c r="M15" i="78" s="1"/>
  <c r="K12" i="78"/>
  <c r="K13" i="78"/>
  <c r="K14" i="78"/>
  <c r="K16" i="78"/>
  <c r="M16" i="78" s="1"/>
  <c r="K17" i="78"/>
  <c r="M17" i="78" s="1"/>
  <c r="K18" i="78"/>
  <c r="M18" i="78" s="1"/>
  <c r="K19" i="78"/>
  <c r="M19" i="78" s="1"/>
  <c r="K21" i="78"/>
  <c r="M21" i="78" s="1"/>
  <c r="K22" i="78"/>
  <c r="M22" i="78" s="1"/>
  <c r="K23" i="78"/>
  <c r="M23" i="78" s="1"/>
  <c r="K24" i="78"/>
  <c r="M24" i="78" s="1"/>
  <c r="K25" i="78"/>
  <c r="M25" i="78" s="1"/>
  <c r="K26" i="78"/>
  <c r="M26" i="78" s="1"/>
  <c r="K27" i="78"/>
  <c r="M27" i="78" s="1"/>
  <c r="K28" i="78"/>
  <c r="M28" i="78" s="1"/>
  <c r="K29" i="78"/>
  <c r="M29" i="78" s="1"/>
  <c r="K20" i="78" l="1"/>
  <c r="M20" i="78" s="1"/>
  <c r="M12" i="78"/>
  <c r="M13" i="78"/>
  <c r="M14" i="78"/>
  <c r="K11" i="78"/>
  <c r="M10" i="78"/>
  <c r="K30" i="78" l="1"/>
  <c r="M11" i="78"/>
  <c r="M30" i="78" s="1"/>
</calcChain>
</file>

<file path=xl/sharedStrings.xml><?xml version="1.0" encoding="utf-8"?>
<sst xmlns="http://schemas.openxmlformats.org/spreadsheetml/2006/main" count="4332" uniqueCount="1061">
  <si>
    <t>Wartość netto</t>
  </si>
  <si>
    <t>Wartość brutto</t>
  </si>
  <si>
    <t>Nazwa produktu</t>
  </si>
  <si>
    <t>Jednostka miary</t>
  </si>
  <si>
    <t>Pakiet nr 1</t>
  </si>
  <si>
    <t>Pakiet nr 2</t>
  </si>
  <si>
    <t>Załącznik nr 2 do SWZ - Specyfikacja techniczna</t>
  </si>
  <si>
    <t>Produkt zamawiany</t>
  </si>
  <si>
    <t>Produkt oferowany</t>
  </si>
  <si>
    <t>L.p.</t>
  </si>
  <si>
    <t>VAT</t>
  </si>
  <si>
    <t>Postać</t>
  </si>
  <si>
    <t>Dawka</t>
  </si>
  <si>
    <t>Ilość jednostek</t>
  </si>
  <si>
    <t>tabl.</t>
  </si>
  <si>
    <t>Cena netto za 1 opakowanie handlowe</t>
  </si>
  <si>
    <t>Ilość jednostek w 1 opakowaniu handlowym</t>
  </si>
  <si>
    <t>Oferowana ilość pełnych opakowań handlowych</t>
  </si>
  <si>
    <t>Razem:</t>
  </si>
  <si>
    <t>Nazwa handlowa, postać farmaceutyczna, dawka, EAN</t>
  </si>
  <si>
    <t>UWAGI</t>
  </si>
  <si>
    <t>2) W przypadku doustnych postaci leku przy wyborze oferty preferowane będą leki pakowane w blistry.</t>
  </si>
  <si>
    <t xml:space="preserve">3) Zamawiający dopuszcza zaoferowanie produktów, których postać farmaceutyczna różni się od podanych pod warunkiem zachowania równoważności terapeutycznej oferowanych produktów (tzn. można zaoferować kapsułki zamiast tabletek, fiolki zamiast ampułek itp.). </t>
  </si>
  <si>
    <t>1) W celu obliczenia ilości i wartości leku, jakie należy zaoferować, Wykonawca wpisuje 'ilość jednostek w 1 opakowaniu handlowym (kolumna H)' i podaje 'cenę jednostkową za 1 opakowanie handlowe (kolumna J)'. Ewentualne zaokrąglenia (wymaga się zaoferowania pełnych opakowań handlowych) program wykona w górę.</t>
  </si>
  <si>
    <t>Atropina</t>
  </si>
  <si>
    <t>roztw. do wstrz.</t>
  </si>
  <si>
    <t>0,5 mg/1 ml</t>
  </si>
  <si>
    <t>amp.</t>
  </si>
  <si>
    <t>0,25 mg</t>
  </si>
  <si>
    <t>1 mg/1 ml</t>
  </si>
  <si>
    <t>Bisakodyl</t>
  </si>
  <si>
    <t>tabl. dojelit.</t>
  </si>
  <si>
    <t>5 mg</t>
  </si>
  <si>
    <t>czopki</t>
  </si>
  <si>
    <t>10 mg</t>
  </si>
  <si>
    <t>czop.</t>
  </si>
  <si>
    <t>Czopki przeciw żylakom odbytu z wyciągmi ziołowymi i benzokainą</t>
  </si>
  <si>
    <t>-</t>
  </si>
  <si>
    <t>prosz. do sporz. roztw. do wstrz.</t>
  </si>
  <si>
    <t>500 mg</t>
  </si>
  <si>
    <t>fiol.</t>
  </si>
  <si>
    <t>Dimetikon</t>
  </si>
  <si>
    <t>zaw. doustna</t>
  </si>
  <si>
    <t>980 mg/g</t>
  </si>
  <si>
    <t>ml</t>
  </si>
  <si>
    <t>Diosmektyt</t>
  </si>
  <si>
    <t>3 g</t>
  </si>
  <si>
    <t>sasz.</t>
  </si>
  <si>
    <t>Drotaweryna</t>
  </si>
  <si>
    <t>80 mg</t>
  </si>
  <si>
    <t>40 mg</t>
  </si>
  <si>
    <t>40 mg/2 ml</t>
  </si>
  <si>
    <t>Escherichia coli</t>
  </si>
  <si>
    <t>czopki doodbytnicze</t>
  </si>
  <si>
    <t>387,1 mg</t>
  </si>
  <si>
    <t>Escherichia coli + Hydrokortyzon</t>
  </si>
  <si>
    <t>(387,1 + 5) mg</t>
  </si>
  <si>
    <t>Eter poli(winylobutylowy)</t>
  </si>
  <si>
    <t>Fosforan disodu + Diwodorofosforan sodu</t>
  </si>
  <si>
    <t>roztw. do wlew. doodbytn.</t>
  </si>
  <si>
    <t>(7,5 + 21) g/150 ml</t>
  </si>
  <si>
    <t>but.</t>
  </si>
  <si>
    <t>Fosforan glinu</t>
  </si>
  <si>
    <t>45 mg/g</t>
  </si>
  <si>
    <t>2 g</t>
  </si>
  <si>
    <t>Glukoza</t>
  </si>
  <si>
    <t>Hioscyna (butylobromek)</t>
  </si>
  <si>
    <t>20 mg/1 ml</t>
  </si>
  <si>
    <t>Itopryd</t>
  </si>
  <si>
    <t>50 mg</t>
  </si>
  <si>
    <t>Kolchicyna</t>
  </si>
  <si>
    <t>0,5 mg</t>
  </si>
  <si>
    <t>Loperamid</t>
  </si>
  <si>
    <t>2 mg</t>
  </si>
  <si>
    <t>Makrogol 400</t>
  </si>
  <si>
    <t>74 g</t>
  </si>
  <si>
    <t>Mebeweryna</t>
  </si>
  <si>
    <t>135 mg</t>
  </si>
  <si>
    <t>Mesalazyna</t>
  </si>
  <si>
    <t>Ondansetron</t>
  </si>
  <si>
    <t>4 mg/2 ml</t>
  </si>
  <si>
    <t>Pantoprazol</t>
  </si>
  <si>
    <t>Papaweryna</t>
  </si>
  <si>
    <t>Pikosiarczan sodu + Tlenek magnezu + Kwas cytrynowy</t>
  </si>
  <si>
    <t>10 mg + 3,5 g + 10,97 g</t>
  </si>
  <si>
    <t>Probiotyk doustny dla dzieci i dorosłych</t>
  </si>
  <si>
    <t>1 - 10 mld CFU</t>
  </si>
  <si>
    <t>kaps.</t>
  </si>
  <si>
    <t>Probiotyk doustny dla niemowląt</t>
  </si>
  <si>
    <t>krople doustne</t>
  </si>
  <si>
    <t>Simetikon</t>
  </si>
  <si>
    <t>Węgiel aktywowany</t>
  </si>
  <si>
    <t>150 - 300 mg</t>
  </si>
  <si>
    <t>Pakiet nr 3</t>
  </si>
  <si>
    <t>Pakiet nr 4</t>
  </si>
  <si>
    <t>Pakiet nr 5</t>
  </si>
  <si>
    <t>Pakiet nr 6</t>
  </si>
  <si>
    <t>Pakiet nr 7</t>
  </si>
  <si>
    <t>Pakiet nr 8</t>
  </si>
  <si>
    <t>Pakiet nr 9</t>
  </si>
  <si>
    <t>Pakiet nr 10</t>
  </si>
  <si>
    <t>Pakiet nr 11</t>
  </si>
  <si>
    <t>Pakiet nr 12</t>
  </si>
  <si>
    <t>Pakiet nr 13</t>
  </si>
  <si>
    <t>Pakiet nr 14</t>
  </si>
  <si>
    <t>Pakiet nr 15</t>
  </si>
  <si>
    <t>Pakiet nr 16</t>
  </si>
  <si>
    <t>Pakiet nr 17</t>
  </si>
  <si>
    <t>Pakiet nr 18</t>
  </si>
  <si>
    <t>Pakiet nr 19</t>
  </si>
  <si>
    <t>Pakiet nr 20</t>
  </si>
  <si>
    <t>Pakiet nr 21</t>
  </si>
  <si>
    <t>Pakiet nr 22</t>
  </si>
  <si>
    <t>Pakiet nr 23</t>
  </si>
  <si>
    <t>Akarboza</t>
  </si>
  <si>
    <t>100 mg</t>
  </si>
  <si>
    <t>Empagliflozyna</t>
  </si>
  <si>
    <t>Gliklazyd</t>
  </si>
  <si>
    <t>tabl. o przedł. uwaln.</t>
  </si>
  <si>
    <t>60 mg</t>
  </si>
  <si>
    <t>30 mg</t>
  </si>
  <si>
    <t>Glimepiryd</t>
  </si>
  <si>
    <t>4 mg</t>
  </si>
  <si>
    <t>1 mg</t>
  </si>
  <si>
    <t>3 mg</t>
  </si>
  <si>
    <t>Glukagon</t>
  </si>
  <si>
    <t>proszek i rozpuszczalnik do sporządzania roztworu do wstrzykiwań</t>
  </si>
  <si>
    <t>amp.-strz.</t>
  </si>
  <si>
    <t>Linagliptyna</t>
  </si>
  <si>
    <t>Metformina</t>
  </si>
  <si>
    <t>850 mg</t>
  </si>
  <si>
    <t>1000 mg</t>
  </si>
  <si>
    <t>Chlorek potasu</t>
  </si>
  <si>
    <t>Chlorek wapnia sześciowodny</t>
  </si>
  <si>
    <t>670 mg/10 ml</t>
  </si>
  <si>
    <t>Cholekalcyferol</t>
  </si>
  <si>
    <t>2000 j.</t>
  </si>
  <si>
    <t>400 j.m.</t>
  </si>
  <si>
    <t>Cyjanokobalamina</t>
  </si>
  <si>
    <t>10 mcg</t>
  </si>
  <si>
    <t>1 mg/2 ml</t>
  </si>
  <si>
    <t>Fitomenadion</t>
  </si>
  <si>
    <t>10 mg/1 ml</t>
  </si>
  <si>
    <t>Glukonian żelaza (II)</t>
  </si>
  <si>
    <t>200 mg</t>
  </si>
  <si>
    <t>Kompleks witamin z grupy B</t>
  </si>
  <si>
    <t>Kwas askorbinowy</t>
  </si>
  <si>
    <t>500 mg/5 ml</t>
  </si>
  <si>
    <t>Kwas askorbinowy + Rutozyd</t>
  </si>
  <si>
    <t>(100 + 25) mg</t>
  </si>
  <si>
    <t>Kwas foliowy</t>
  </si>
  <si>
    <t>15 mg</t>
  </si>
  <si>
    <t>Nikotynamid</t>
  </si>
  <si>
    <t>Pirydoksyna</t>
  </si>
  <si>
    <t>Potas (cytrynian + wodorowęglan)</t>
  </si>
  <si>
    <t>granulat musujący</t>
  </si>
  <si>
    <t>782 mg K</t>
  </si>
  <si>
    <t>Siarczan magnezu</t>
  </si>
  <si>
    <t>konc.do sporz.roztw. do wlewów</t>
  </si>
  <si>
    <t>2 g/10 ml</t>
  </si>
  <si>
    <t>szt.</t>
  </si>
  <si>
    <t>Tiamina</t>
  </si>
  <si>
    <t>25 mg</t>
  </si>
  <si>
    <t>Tiamina + Pirydoksyna</t>
  </si>
  <si>
    <t>(100 + 100) mg</t>
  </si>
  <si>
    <t>Tiamina + Pirydoksyna + Cyjanokobalamina</t>
  </si>
  <si>
    <t>(100 + 100 + 1) mg/2 ml</t>
  </si>
  <si>
    <t>Wapń (mleczan lub laktoglukonian lub lakto- lub glukobionian)</t>
  </si>
  <si>
    <t>100 -- 200 mg Ca/5 ml</t>
  </si>
  <si>
    <t>Wapń (mleczan lub laktoglukonian lub lakto- lub glukobionian), bezsmakowy</t>
  </si>
  <si>
    <t>100 -- 200 mg Ca</t>
  </si>
  <si>
    <t>Węglan wapnia</t>
  </si>
  <si>
    <t>200 mg Ca</t>
  </si>
  <si>
    <t>Wodoroasparaginian lub węglan magnezu</t>
  </si>
  <si>
    <t>40 mg Mg</t>
  </si>
  <si>
    <t>Wodoroasparaginian magnezu + Wodoroasparaginian potasu</t>
  </si>
  <si>
    <t>(250 + 250) mg</t>
  </si>
  <si>
    <t>Wodorowęglan sodu</t>
  </si>
  <si>
    <t>1,68 g/20 ml</t>
  </si>
  <si>
    <t>Żelazo II (siarczan)</t>
  </si>
  <si>
    <t>80 - 105 mg</t>
  </si>
  <si>
    <t>Żelazo II (siarczan) + Kwas askorbinowy</t>
  </si>
  <si>
    <t>(100 + 60) mg</t>
  </si>
  <si>
    <t>Żelazo II (siarczan) + Kwas foliowy</t>
  </si>
  <si>
    <t>(80 + 0,35) mg</t>
  </si>
  <si>
    <t>Asparaginian ornityny</t>
  </si>
  <si>
    <t>5 g/10 ml</t>
  </si>
  <si>
    <t>150 mg</t>
  </si>
  <si>
    <t>Fosfolipidy podstawowe</t>
  </si>
  <si>
    <t>300 mg</t>
  </si>
  <si>
    <t>Kwas ursodezoksycholowy</t>
  </si>
  <si>
    <t>250 mg</t>
  </si>
  <si>
    <t>Laktuloza</t>
  </si>
  <si>
    <t>2,5 - 5 g/5 ml</t>
  </si>
  <si>
    <t>Metoklopramid</t>
  </si>
  <si>
    <t>10 mg/2 ml</t>
  </si>
  <si>
    <t>Pankreatyna</t>
  </si>
  <si>
    <t>25000 j.m.</t>
  </si>
  <si>
    <t>Rosuwastatyna</t>
  </si>
  <si>
    <t>Simwastatyna</t>
  </si>
  <si>
    <t>20 mg</t>
  </si>
  <si>
    <t>Timonacik</t>
  </si>
  <si>
    <t>Trimebutyna</t>
  </si>
  <si>
    <t>Albumina ludzka</t>
  </si>
  <si>
    <t>roztw. do wlewów</t>
  </si>
  <si>
    <t>20 g/100 ml</t>
  </si>
  <si>
    <t>Allopurinol</t>
  </si>
  <si>
    <t>Apiksaban</t>
  </si>
  <si>
    <t>2,5 mg</t>
  </si>
  <si>
    <t>Diosmina</t>
  </si>
  <si>
    <t>1 g</t>
  </si>
  <si>
    <t>Eplerenon</t>
  </si>
  <si>
    <t>Etamsylat</t>
  </si>
  <si>
    <t>250 mg/2 ml</t>
  </si>
  <si>
    <t>Etylefryna</t>
  </si>
  <si>
    <t>7,5 mg/ml</t>
  </si>
  <si>
    <t>Fenofibrat, subst. zmikronizowana</t>
  </si>
  <si>
    <t>215 mg</t>
  </si>
  <si>
    <t>160 mg</t>
  </si>
  <si>
    <t>Filgrastim</t>
  </si>
  <si>
    <t>48 mln j.m./0,5 ml</t>
  </si>
  <si>
    <t>Metyldopa</t>
  </si>
  <si>
    <t>Molsydomina</t>
  </si>
  <si>
    <t>Monoazotan izosorbidu</t>
  </si>
  <si>
    <t>Nicergolina</t>
  </si>
  <si>
    <t>Pentoksyfilina</t>
  </si>
  <si>
    <t>300 mg/15 ml</t>
  </si>
  <si>
    <t>400 mg</t>
  </si>
  <si>
    <t>Terlipresyna</t>
  </si>
  <si>
    <t>Tikagrelor</t>
  </si>
  <si>
    <t>90 mg</t>
  </si>
  <si>
    <t>Triazotan gliceryny</t>
  </si>
  <si>
    <t>10 mg/10 ml</t>
  </si>
  <si>
    <t>6,5 mg</t>
  </si>
  <si>
    <t>0,4 mg/daw.</t>
  </si>
  <si>
    <t>daw.</t>
  </si>
  <si>
    <t>Trimetazydyna</t>
  </si>
  <si>
    <t>35 mg</t>
  </si>
  <si>
    <t>Urapidil</t>
  </si>
  <si>
    <t>25 mg/5 ml</t>
  </si>
  <si>
    <t>Amilorid + Hydrochlorotiazyd</t>
  </si>
  <si>
    <t>(5 + 50) mg</t>
  </si>
  <si>
    <t>Benazepril</t>
  </si>
  <si>
    <t>Betaksolol</t>
  </si>
  <si>
    <t>Chinapril</t>
  </si>
  <si>
    <t>Chlortalidon</t>
  </si>
  <si>
    <t>Cilazapril</t>
  </si>
  <si>
    <t>Doksazosyna</t>
  </si>
  <si>
    <t>Enalapril</t>
  </si>
  <si>
    <t>Furosemid</t>
  </si>
  <si>
    <t>20 mg/2 ml</t>
  </si>
  <si>
    <t>Hydrochlorotiazyd</t>
  </si>
  <si>
    <t>12,5 mg</t>
  </si>
  <si>
    <t>Indapamid</t>
  </si>
  <si>
    <t>Kandesartan</t>
  </si>
  <si>
    <t>16 mg</t>
  </si>
  <si>
    <t>Kaptopril</t>
  </si>
  <si>
    <t>Klonidyna</t>
  </si>
  <si>
    <t>0,075 mg</t>
  </si>
  <si>
    <t>Lacydypina</t>
  </si>
  <si>
    <t>Lizynopril</t>
  </si>
  <si>
    <t>Losartan</t>
  </si>
  <si>
    <t>Nebiwolol</t>
  </si>
  <si>
    <t>Ramipril + Hydrochlorotiazyd</t>
  </si>
  <si>
    <t>(5 + 25) mg</t>
  </si>
  <si>
    <t>Spironolakton</t>
  </si>
  <si>
    <t>Telmisartan</t>
  </si>
  <si>
    <t>Telmisartan + Hydrochlorotiazyd</t>
  </si>
  <si>
    <t>(80 + 25) mg</t>
  </si>
  <si>
    <t>(40 + 12,5) mg</t>
  </si>
  <si>
    <t>(80 + 12,5) mg</t>
  </si>
  <si>
    <t>Torasemid</t>
  </si>
  <si>
    <t>20 mg/4 ml</t>
  </si>
  <si>
    <t>Trandolapril</t>
  </si>
  <si>
    <t>Walsartan</t>
  </si>
  <si>
    <t>Walsartan + Hydrochlorotiazyd</t>
  </si>
  <si>
    <t>(160 + 12,5) mg</t>
  </si>
  <si>
    <t>Adenozyna</t>
  </si>
  <si>
    <t>6 mg/2 ml</t>
  </si>
  <si>
    <t>Adrenalina</t>
  </si>
  <si>
    <t>Digoksyna</t>
  </si>
  <si>
    <t>0,5 mg/2 ml</t>
  </si>
  <si>
    <t>0,1 mg</t>
  </si>
  <si>
    <t>Dobutamina (koncentrat/proszek/liofilizat do sporz. roztw. do wlewów)</t>
  </si>
  <si>
    <t>Dopamina</t>
  </si>
  <si>
    <t>50 mg/5 ml</t>
  </si>
  <si>
    <t>200 mg/5 ml</t>
  </si>
  <si>
    <t>Efedryna</t>
  </si>
  <si>
    <t>25 mg/1 ml</t>
  </si>
  <si>
    <t>Noradrenalina</t>
  </si>
  <si>
    <t>4 mg/4 ml</t>
  </si>
  <si>
    <t>Amiodaron</t>
  </si>
  <si>
    <t>150 mg/3 ml</t>
  </si>
  <si>
    <t>Atenolol</t>
  </si>
  <si>
    <t>Diltiazem</t>
  </si>
  <si>
    <t>180 mg</t>
  </si>
  <si>
    <t>Iwabradyna</t>
  </si>
  <si>
    <t>7,5 mg</t>
  </si>
  <si>
    <t>Karwedilol</t>
  </si>
  <si>
    <t>6,25 mg</t>
  </si>
  <si>
    <t>Metoprolol</t>
  </si>
  <si>
    <t>5 mg/5 ml</t>
  </si>
  <si>
    <t>Nitrendypina</t>
  </si>
  <si>
    <t>Propafenon</t>
  </si>
  <si>
    <t>Propranolol</t>
  </si>
  <si>
    <t>Sotalol</t>
  </si>
  <si>
    <t>Werapamil</t>
  </si>
  <si>
    <t>120 mg</t>
  </si>
  <si>
    <t>Acenokumarol</t>
  </si>
  <si>
    <t>Cilostazol</t>
  </si>
  <si>
    <t>Dabigatran</t>
  </si>
  <si>
    <t>110 mg</t>
  </si>
  <si>
    <t>Heparyna niefrakcjonowana</t>
  </si>
  <si>
    <t>25000 j.m./5 ml</t>
  </si>
  <si>
    <t>Klopidogrel</t>
  </si>
  <si>
    <t>75 mg</t>
  </si>
  <si>
    <t>Kwas acetylosalicylowy</t>
  </si>
  <si>
    <t>Kwas traneksamowy</t>
  </si>
  <si>
    <t>Rywaroksaban</t>
  </si>
  <si>
    <t>Warfaryna</t>
  </si>
  <si>
    <t>roztwór do wstrzykiwań</t>
  </si>
  <si>
    <t>Atrakurium (besylan)</t>
  </si>
  <si>
    <t>25 mg/2,5 ml</t>
  </si>
  <si>
    <t>Baklofen</t>
  </si>
  <si>
    <t>Biperiden</t>
  </si>
  <si>
    <t>5 mg/1 ml</t>
  </si>
  <si>
    <t>Cisatrakurium</t>
  </si>
  <si>
    <t>5 mg/2,5 ml</t>
  </si>
  <si>
    <t>10 mg/5 ml</t>
  </si>
  <si>
    <t>Deksametazon</t>
  </si>
  <si>
    <t>aer. na skórę</t>
  </si>
  <si>
    <t>0,28 mg/g</t>
  </si>
  <si>
    <t>Galantamina</t>
  </si>
  <si>
    <t>2,5 mg/1 ml</t>
  </si>
  <si>
    <t>Lignokaina</t>
  </si>
  <si>
    <t>200 mg/20 ml</t>
  </si>
  <si>
    <t>100 mg/5 ml</t>
  </si>
  <si>
    <t>200 mg/10 ml</t>
  </si>
  <si>
    <t>400 mg/20 ml</t>
  </si>
  <si>
    <t>Lignokaina + Noradrenalina</t>
  </si>
  <si>
    <t>(40 + 0,05) mg/2 ml</t>
  </si>
  <si>
    <t>Pankuronium (bromek)</t>
  </si>
  <si>
    <t>Rokuronium bromek</t>
  </si>
  <si>
    <t>100 mg/10 ml</t>
  </si>
  <si>
    <t>Suksametonium chlorek</t>
  </si>
  <si>
    <t>Tolperyzon</t>
  </si>
  <si>
    <t>Alantoina</t>
  </si>
  <si>
    <t>maść</t>
  </si>
  <si>
    <t>20 mg/g</t>
  </si>
  <si>
    <t>g</t>
  </si>
  <si>
    <t>Benzoesan benzylu</t>
  </si>
  <si>
    <t>roztwór na skórę</t>
  </si>
  <si>
    <t>300 mg/ml</t>
  </si>
  <si>
    <t>Chlorek etylu</t>
  </si>
  <si>
    <t>Deksametazon + Neomycyna</t>
  </si>
  <si>
    <t>Flutikazon LUB Mometazon</t>
  </si>
  <si>
    <t>krem</t>
  </si>
  <si>
    <t>Heparyna</t>
  </si>
  <si>
    <t>żel</t>
  </si>
  <si>
    <t>1000 j.m./g</t>
  </si>
  <si>
    <t>Hydrokortyzon</t>
  </si>
  <si>
    <t>10 mg/g</t>
  </si>
  <si>
    <t>1 mg/g</t>
  </si>
  <si>
    <t>Izokonazol + Diflukortolon</t>
  </si>
  <si>
    <t>(10 + 1) mg/g</t>
  </si>
  <si>
    <t>Kolagenaza</t>
  </si>
  <si>
    <t>1,2 j.m./g</t>
  </si>
  <si>
    <t>100 mg/g</t>
  </si>
  <si>
    <t>Maść cholesterolowa</t>
  </si>
  <si>
    <t>Maść pięciornikowa złożona</t>
  </si>
  <si>
    <t>Nadtlenek wodoru (w but. do 100 g // ml)</t>
  </si>
  <si>
    <t>roztw.</t>
  </si>
  <si>
    <t>but100</t>
  </si>
  <si>
    <t>Nadtlenek wodoru (w butelkach 1 L // kg)</t>
  </si>
  <si>
    <t>but1l</t>
  </si>
  <si>
    <t>Naproksen</t>
  </si>
  <si>
    <t>Octanowinian glinu</t>
  </si>
  <si>
    <t>tabl. do sporz. roztw.</t>
  </si>
  <si>
    <t>Olej lniany</t>
  </si>
  <si>
    <t>200 mg/g</t>
  </si>
  <si>
    <t>Parafina ciekła</t>
  </si>
  <si>
    <t>Permetryna</t>
  </si>
  <si>
    <t>50 mg/g</t>
  </si>
  <si>
    <t>Puder płynny z anestezyną</t>
  </si>
  <si>
    <t>zawiesina</t>
  </si>
  <si>
    <t>Wyciąg z Ostróżeczki polnej</t>
  </si>
  <si>
    <t>Etomidat</t>
  </si>
  <si>
    <t>emulsja do wstrz.</t>
  </si>
  <si>
    <t>20 mg/10 ml</t>
  </si>
  <si>
    <t>Atozyban</t>
  </si>
  <si>
    <t>6,75 mg/0,9 ml</t>
  </si>
  <si>
    <t>37,5 mg/5 ml</t>
  </si>
  <si>
    <t>Bromokryptyna</t>
  </si>
  <si>
    <t>Cyproteron</t>
  </si>
  <si>
    <t>Distygmina (bromek)</t>
  </si>
  <si>
    <t>Dydrogesteron</t>
  </si>
  <si>
    <t>Finasteryd</t>
  </si>
  <si>
    <t>Jodowany poli(winylopirolidon)</t>
  </si>
  <si>
    <t>L</t>
  </si>
  <si>
    <t>Jodowany poli(winylopirolidon) [PVP-Iod]</t>
  </si>
  <si>
    <t>glob.</t>
  </si>
  <si>
    <t>Kabergolina</t>
  </si>
  <si>
    <t>Karbetocyna</t>
  </si>
  <si>
    <t>0,1 mg/1 ml</t>
  </si>
  <si>
    <t>Lewotyroksyna</t>
  </si>
  <si>
    <t>0,025 mg</t>
  </si>
  <si>
    <t>0,088 mg</t>
  </si>
  <si>
    <t>0,112 mg</t>
  </si>
  <si>
    <t>0,05 mg</t>
  </si>
  <si>
    <t>Megestrol</t>
  </si>
  <si>
    <t>40 mg/ml</t>
  </si>
  <si>
    <t>Mizoprostol</t>
  </si>
  <si>
    <t>0,2 mg</t>
  </si>
  <si>
    <t>Oksybutynina</t>
  </si>
  <si>
    <t>5 j.m./1 ml</t>
  </si>
  <si>
    <t>Progesteron</t>
  </si>
  <si>
    <t>tabl. podjęzyk.</t>
  </si>
  <si>
    <t>tabl. dopochw.</t>
  </si>
  <si>
    <t>Solifenacyna</t>
  </si>
  <si>
    <t>Tamsulosyna</t>
  </si>
  <si>
    <t>kaps. o przedł. uwaln.</t>
  </si>
  <si>
    <t>0,4 mg</t>
  </si>
  <si>
    <t>Tiamazol</t>
  </si>
  <si>
    <t>Betametazon</t>
  </si>
  <si>
    <t>4 mg/ 1 ml</t>
  </si>
  <si>
    <t>Betametazon (dipropionian + fosforan sodu)</t>
  </si>
  <si>
    <t>(6,43 + 2,63) mg/ml</t>
  </si>
  <si>
    <t>8 mg</t>
  </si>
  <si>
    <t>Deksametazonu sodu fosforan</t>
  </si>
  <si>
    <t>4 mg/1 ml</t>
  </si>
  <si>
    <t>8 mg/2 ml</t>
  </si>
  <si>
    <t>Metyloprednizolon</t>
  </si>
  <si>
    <t>Metyloprednizolon (bursztynian sodu)</t>
  </si>
  <si>
    <t>prosz. do sporz. roztw. do wstrz. i wlewów</t>
  </si>
  <si>
    <t>fiol. + rozp.</t>
  </si>
  <si>
    <t>Metyloprednizolon + Lignokaina</t>
  </si>
  <si>
    <t>zaw. do wstrz.</t>
  </si>
  <si>
    <t>(40 + 10) mg/ml</t>
  </si>
  <si>
    <t>Prednizon</t>
  </si>
  <si>
    <t>tabletki</t>
  </si>
  <si>
    <t>Azatiopryna</t>
  </si>
  <si>
    <t>Immunoglobulina ludzka Anty-HBS</t>
  </si>
  <si>
    <t>180 - 200 j.m./1 ml</t>
  </si>
  <si>
    <t>Immunoglobulina ludzka normalna</t>
  </si>
  <si>
    <t>1 gram immunoglobuliny</t>
  </si>
  <si>
    <t>Metotreksat</t>
  </si>
  <si>
    <t>Agomelatyna</t>
  </si>
  <si>
    <t>Amisulprid</t>
  </si>
  <si>
    <t>Amitryptylina</t>
  </si>
  <si>
    <t>Aripiprazol</t>
  </si>
  <si>
    <t>9,75 mg/1,3 ml</t>
  </si>
  <si>
    <t>proszek i rozpuszczalnik do sporządzania zawiesiny do wstrzykiwań o przedłużonym uwalnianiu</t>
  </si>
  <si>
    <t>Betahistyna</t>
  </si>
  <si>
    <t>24 mg</t>
  </si>
  <si>
    <t>Buspiron</t>
  </si>
  <si>
    <t>Chlorpromazyna</t>
  </si>
  <si>
    <t>50 mg/2 ml</t>
  </si>
  <si>
    <t>Chlorprotiksen</t>
  </si>
  <si>
    <t>Citalopram</t>
  </si>
  <si>
    <t>Cynaryzyna</t>
  </si>
  <si>
    <t>Dekstrometorfan</t>
  </si>
  <si>
    <t>Doksepina</t>
  </si>
  <si>
    <t>Donepezil</t>
  </si>
  <si>
    <t>tabl. uleg. rozpad. w jamie ustnej</t>
  </si>
  <si>
    <t>Duloksetyna</t>
  </si>
  <si>
    <t>Escitalopram</t>
  </si>
  <si>
    <t>Flumazenil</t>
  </si>
  <si>
    <t>0,5 mg/5 ml</t>
  </si>
  <si>
    <t>Fluoksetyna</t>
  </si>
  <si>
    <t>Flupentiksol</t>
  </si>
  <si>
    <t>Flupentiksol (dekanonian)</t>
  </si>
  <si>
    <t>Fluwoksamina</t>
  </si>
  <si>
    <t>Gabapentyna</t>
  </si>
  <si>
    <t>Haloperidol</t>
  </si>
  <si>
    <t>50 mg/1 ml</t>
  </si>
  <si>
    <t>2 mg/ml</t>
  </si>
  <si>
    <t>Hydroksyzyna</t>
  </si>
  <si>
    <t>100 mg/2 ml</t>
  </si>
  <si>
    <t>syrop</t>
  </si>
  <si>
    <t>Karbamazepina</t>
  </si>
  <si>
    <t>600 mg</t>
  </si>
  <si>
    <t>Klomipramina</t>
  </si>
  <si>
    <t>Klozapina</t>
  </si>
  <si>
    <t>Kwas walproinowy</t>
  </si>
  <si>
    <t>Kwetiapina</t>
  </si>
  <si>
    <t>Lamotrigina</t>
  </si>
  <si>
    <t>Lewodopa + Benzerazyd</t>
  </si>
  <si>
    <t>(50 + 12,5) mg</t>
  </si>
  <si>
    <t>(200 + 50) mg</t>
  </si>
  <si>
    <t>Lewodopa + Karbidopa</t>
  </si>
  <si>
    <t>Lewomepromazyna</t>
  </si>
  <si>
    <t>Lewotiracetam</t>
  </si>
  <si>
    <t>750 mg</t>
  </si>
  <si>
    <t>Lurazydon</t>
  </si>
  <si>
    <t>18,5 mg</t>
  </si>
  <si>
    <t>74 mg</t>
  </si>
  <si>
    <t>37 mg</t>
  </si>
  <si>
    <t>Memantyna</t>
  </si>
  <si>
    <t>opak.</t>
  </si>
  <si>
    <t>Mianseryna</t>
  </si>
  <si>
    <t>Mirtazapina</t>
  </si>
  <si>
    <t>45 mg</t>
  </si>
  <si>
    <t>Moklobemid</t>
  </si>
  <si>
    <t>Nalokson</t>
  </si>
  <si>
    <t>0,4 mg/1 ml</t>
  </si>
  <si>
    <t>Neostygmina</t>
  </si>
  <si>
    <t>0,5 mg/ml</t>
  </si>
  <si>
    <t>Nimodypina</t>
  </si>
  <si>
    <t>10 g/50 ml</t>
  </si>
  <si>
    <t>Oksykarbazepina</t>
  </si>
  <si>
    <t>Olanzapina</t>
  </si>
  <si>
    <t>405 mg</t>
  </si>
  <si>
    <t>tabl. u.r. w j.u.</t>
  </si>
  <si>
    <t>Opipramol</t>
  </si>
  <si>
    <t>Paroksetyna</t>
  </si>
  <si>
    <t>Perazyna</t>
  </si>
  <si>
    <t>Piracetam</t>
  </si>
  <si>
    <t>12 g/60 ml</t>
  </si>
  <si>
    <t>800 mg</t>
  </si>
  <si>
    <t>1200 mg</t>
  </si>
  <si>
    <t>Piribedil</t>
  </si>
  <si>
    <t>Pridinol</t>
  </si>
  <si>
    <t>Propofol</t>
  </si>
  <si>
    <t>emulsja do wstrz. i wlewów</t>
  </si>
  <si>
    <t>Rasagilina</t>
  </si>
  <si>
    <t>Risperidon</t>
  </si>
  <si>
    <t>Ropinirol</t>
  </si>
  <si>
    <t>Rywastygmina</t>
  </si>
  <si>
    <t>system transderm.</t>
  </si>
  <si>
    <t>4,6 mg/dobę</t>
  </si>
  <si>
    <t>1,5 mg</t>
  </si>
  <si>
    <t>6 mg</t>
  </si>
  <si>
    <t>4,5 mg</t>
  </si>
  <si>
    <t>9,5 mg/dobę</t>
  </si>
  <si>
    <t>Sertralina</t>
  </si>
  <si>
    <t>Sulpiryd</t>
  </si>
  <si>
    <t>Tiapryd</t>
  </si>
  <si>
    <t>Tioetyloperazyna</t>
  </si>
  <si>
    <t>Topiramat</t>
  </si>
  <si>
    <t>Trazodon</t>
  </si>
  <si>
    <t>Trazodon (osiągający stęż. maks. po ok 4 godz.)</t>
  </si>
  <si>
    <t>Trazodon (osiągający stęż. maks. po ok. 6 - 7 godz.)</t>
  </si>
  <si>
    <t>Walproinian sodu</t>
  </si>
  <si>
    <t>400 mg/4 ml</t>
  </si>
  <si>
    <t>288,2 mg/5 ml</t>
  </si>
  <si>
    <t>Walproinian sodu + Kwas walproinowy</t>
  </si>
  <si>
    <t>(333 + 145) mg</t>
  </si>
  <si>
    <t>(200 + 87) mg</t>
  </si>
  <si>
    <t>Wenlafaksyna</t>
  </si>
  <si>
    <t>37,5 mg</t>
  </si>
  <si>
    <t>Węglan litu</t>
  </si>
  <si>
    <t>Winpocetyna</t>
  </si>
  <si>
    <t>Zofenopril</t>
  </si>
  <si>
    <t>Zuklopentiksol</t>
  </si>
  <si>
    <t>Zuklopentiksol (dekanonian)</t>
  </si>
  <si>
    <t>200 mg/1 ml</t>
  </si>
  <si>
    <t>Zuklopentiksol (octan)</t>
  </si>
  <si>
    <t>Zyprazydon</t>
  </si>
  <si>
    <t>Diklofenak</t>
  </si>
  <si>
    <t>75 mg/3 ml</t>
  </si>
  <si>
    <t>Fenylobutazon</t>
  </si>
  <si>
    <t>Ibuprofen</t>
  </si>
  <si>
    <t>Meloksikam</t>
  </si>
  <si>
    <t>15 mg/1,5 ml</t>
  </si>
  <si>
    <t>Metamizol</t>
  </si>
  <si>
    <t>2,5 g/5 ml</t>
  </si>
  <si>
    <t>1 g/2 ml</t>
  </si>
  <si>
    <t>Metamizol + Pitofenon + Fenpiweryna</t>
  </si>
  <si>
    <t>(2,5 g + 10 mg + 0,1 mg)/5 ml</t>
  </si>
  <si>
    <t>Paracetamol</t>
  </si>
  <si>
    <t>125 mg</t>
  </si>
  <si>
    <t>Tramadol</t>
  </si>
  <si>
    <t>100 mg/1 ml</t>
  </si>
  <si>
    <t>Tramadol + Paracetamol</t>
  </si>
  <si>
    <t>(75 + 650) mg</t>
  </si>
  <si>
    <t>(37,5 + 325) mg</t>
  </si>
  <si>
    <t>Petydyna</t>
  </si>
  <si>
    <t>500 mg/50 ml</t>
  </si>
  <si>
    <t>1000 mg/100 ml</t>
  </si>
  <si>
    <t>Ambroksol</t>
  </si>
  <si>
    <t>15 mg/5 ml</t>
  </si>
  <si>
    <t>30 mg/5 ml</t>
  </si>
  <si>
    <t>roztw. do inhal.</t>
  </si>
  <si>
    <t>7,5 mg/1 ml</t>
  </si>
  <si>
    <t>Beklometazon + Formoterol</t>
  </si>
  <si>
    <t>aer. do inhal.</t>
  </si>
  <si>
    <t>(100 + 6) mcg</t>
  </si>
  <si>
    <t>Budezonid</t>
  </si>
  <si>
    <t>prosz. do inhal. w kaps.</t>
  </si>
  <si>
    <t>zaw. do nebuliz.</t>
  </si>
  <si>
    <t>0,25 mg/2 ml</t>
  </si>
  <si>
    <t>Cetyryzyna</t>
  </si>
  <si>
    <t>Cyklezonid</t>
  </si>
  <si>
    <t>aer. wziewny</t>
  </si>
  <si>
    <t>0,16 mg/daw.</t>
  </si>
  <si>
    <t>Cyproheptadyna</t>
  </si>
  <si>
    <t>Dimetinden</t>
  </si>
  <si>
    <t>Fenoterol</t>
  </si>
  <si>
    <t>0,1 mg/daw.</t>
  </si>
  <si>
    <t>prosz. do inhal.</t>
  </si>
  <si>
    <t>Indakaterol + Glikopironium</t>
  </si>
  <si>
    <t>(85 + 43) mcg</t>
  </si>
  <si>
    <t>Ipratropium bromek</t>
  </si>
  <si>
    <t>0,25 mg/ml</t>
  </si>
  <si>
    <t>Ipratropium bromek + Fenotarol</t>
  </si>
  <si>
    <t>(0,25 + 0,5) mg/ml</t>
  </si>
  <si>
    <t>Klemastyna</t>
  </si>
  <si>
    <t>2 mg/2 ml</t>
  </si>
  <si>
    <t>Ksylometazolina, w but. z dozownikiem</t>
  </si>
  <si>
    <t>Montelukast</t>
  </si>
  <si>
    <t>Prometazyna</t>
  </si>
  <si>
    <t>Salbutamol</t>
  </si>
  <si>
    <t>Salmeterol</t>
  </si>
  <si>
    <t>0,025 mg/daw.</t>
  </si>
  <si>
    <t>Teofilina</t>
  </si>
  <si>
    <t>Tiotropium (opak. z inhalatorem)</t>
  </si>
  <si>
    <t>0,018 mg</t>
  </si>
  <si>
    <t>Umeklidyna + Wilanterol</t>
  </si>
  <si>
    <t>(55 + 22) mcg</t>
  </si>
  <si>
    <t>Benzyna apteczna</t>
  </si>
  <si>
    <t>płyn</t>
  </si>
  <si>
    <t>Brimonidyna (winian)</t>
  </si>
  <si>
    <t>krople do oczu</t>
  </si>
  <si>
    <t>Etanol (w opakowaniach do 250 ml)</t>
  </si>
  <si>
    <t>Formaldehyd</t>
  </si>
  <si>
    <t>kg</t>
  </si>
  <si>
    <t>Latanoprost</t>
  </si>
  <si>
    <t>0,05 mg/ml</t>
  </si>
  <si>
    <t>Pyrantel</t>
  </si>
  <si>
    <t>Terbinafina</t>
  </si>
  <si>
    <t>Pakiet nr 24</t>
  </si>
  <si>
    <t>Lorazepam</t>
  </si>
  <si>
    <t>Załącznik nr 2 do umowy</t>
  </si>
  <si>
    <t>Pakiet nr 28</t>
  </si>
  <si>
    <t>Pakiet nr 27</t>
  </si>
  <si>
    <t>Pakiet nr 26</t>
  </si>
  <si>
    <t>Pakiet nr 25</t>
  </si>
  <si>
    <t>Aceklofenak</t>
  </si>
  <si>
    <t>roztwór do wstrzyknięć</t>
  </si>
  <si>
    <t>proszek</t>
  </si>
  <si>
    <t>roztwór doustny</t>
  </si>
  <si>
    <t>roztwór dojelitowe</t>
  </si>
  <si>
    <t>15 mg/2 ml</t>
  </si>
  <si>
    <t>Antytoksyna jadu żmij</t>
  </si>
  <si>
    <t>500 j./5 ml</t>
  </si>
  <si>
    <t>koncentrat do sporządzenia roztworu do wlewów</t>
  </si>
  <si>
    <t>Betametazon + Gentamycyna</t>
  </si>
  <si>
    <t>(0,5mg+1mg)/g</t>
  </si>
  <si>
    <t>g (w opak. do 15 g)</t>
  </si>
  <si>
    <t>Betametazon + Klotrimazol + Gentamycyna</t>
  </si>
  <si>
    <t>(0,64 + 10 + 1)mg/g</t>
  </si>
  <si>
    <t>tabletki dojelitowe</t>
  </si>
  <si>
    <t>proszek do inhalacji w kapsułkach</t>
  </si>
  <si>
    <t>tabletki o przedłużonym uwalnianiu</t>
  </si>
  <si>
    <t>315 mg K</t>
  </si>
  <si>
    <t>kapsułki</t>
  </si>
  <si>
    <t>Cholekalcyferol, w kapsułkach typu "twist-off"</t>
  </si>
  <si>
    <r>
      <rPr>
        <sz val="8"/>
        <color indexed="8"/>
        <rFont val="Arial Narrow"/>
        <family val="2"/>
        <charset val="238"/>
      </rPr>
      <t>Bupropion (wskazany w leczeniu dużych epizodów depresji)</t>
    </r>
  </si>
  <si>
    <t>Dekspantenol</t>
  </si>
  <si>
    <t>żel do oczu</t>
  </si>
  <si>
    <t>Desmopresyna</t>
  </si>
  <si>
    <t>aerozol do nosa</t>
  </si>
  <si>
    <t>0,01 mg/daw.</t>
  </si>
  <si>
    <t>liofilizat doustny</t>
  </si>
  <si>
    <t>60 mcg</t>
  </si>
  <si>
    <t>kapsułki lub tabletki o przedłużonym uwalnianiu</t>
  </si>
  <si>
    <t>1 mg/ml</t>
  </si>
  <si>
    <t>proszek do sporządzenia zawiesiny doustnej</t>
  </si>
  <si>
    <t>tabletki ulegające rozpadowi w jamie ustnej</t>
  </si>
  <si>
    <t>kapsułki dojelitowe</t>
  </si>
  <si>
    <t>substancja do receptury</t>
  </si>
  <si>
    <t>96%</t>
  </si>
  <si>
    <t>aerozol na skórę</t>
  </si>
  <si>
    <t>100 %</t>
  </si>
  <si>
    <t>100%</t>
  </si>
  <si>
    <t>kapsułki lub tabletki</t>
  </si>
  <si>
    <t>0,05 mg/g lub 1 mg/g</t>
  </si>
  <si>
    <t>roztwór do wlewów doodbytniczych</t>
  </si>
  <si>
    <t>Glicerol (produkt przechowywany w temperaturze pokojowej)</t>
  </si>
  <si>
    <t>7,5%</t>
  </si>
  <si>
    <t>globulki dopochwowe</t>
  </si>
  <si>
    <t>Kanrenonian potasu</t>
  </si>
  <si>
    <t>Klometiazol</t>
  </si>
  <si>
    <t>Krem antyseptyczny barierowo - ochronny</t>
  </si>
  <si>
    <t>Krotamiton</t>
  </si>
  <si>
    <t>roztwór</t>
  </si>
  <si>
    <t>żel do nosa w atomizerze</t>
  </si>
  <si>
    <t>Kwas borny (Roztwór jałowy)</t>
  </si>
  <si>
    <t>300 mg/g</t>
  </si>
  <si>
    <t>kg (w opak. 0,5 – 1 kg)</t>
  </si>
  <si>
    <t>Kwas ibandronowy</t>
  </si>
  <si>
    <t>tabl. (w opak. po 1 tabletce)</t>
  </si>
  <si>
    <t>Lerkanidypina</t>
  </si>
  <si>
    <t>kapsułki o przedłużonym uwalnianiu</t>
  </si>
  <si>
    <t>tabletki do sporządzenia zawiesiny doustnej</t>
  </si>
  <si>
    <t>żel anestezjologiczny</t>
  </si>
  <si>
    <r>
      <rPr>
        <sz val="8"/>
        <color indexed="8"/>
        <rFont val="Arial Narrow"/>
        <family val="2"/>
        <charset val="238"/>
      </rPr>
      <t>Lignokaina (Do oferty na aerozol należy dołączyć ofertę na aplikator do podawania leku na błony śluzowe w ilości 50 sztuk aplikatora na każde oferowane opakowanie.)</t>
    </r>
  </si>
  <si>
    <t>proszek do sporządzenia roztworu doustnego</t>
  </si>
  <si>
    <t>g (w tubach do 20 g)</t>
  </si>
  <si>
    <t>Metronidazol</t>
  </si>
  <si>
    <t>roztwór do wlewów</t>
  </si>
  <si>
    <t>Oksytocyna (PRZECHOWYWANA W TEMP. POKOJOWEJ)</t>
  </si>
  <si>
    <t>proszek do sporządzenia zawisiny do wstrzyknięć o przedłużonym uwalnianiu</t>
  </si>
  <si>
    <t>g (w opak. 0,5 – 1 kg)</t>
  </si>
  <si>
    <t>Pirydostygmina (bromek)</t>
  </si>
  <si>
    <t>Primidon</t>
  </si>
  <si>
    <t>Probiotyk doustny dla dzieci i dorosłych zawierający Saccharomyces boulardi</t>
  </si>
  <si>
    <t>Retinol</t>
  </si>
  <si>
    <t>1000 - 1500 j.m./g</t>
  </si>
  <si>
    <t>Salicylan choliny</t>
  </si>
  <si>
    <t>krople do uszu</t>
  </si>
  <si>
    <t>Siarczan protaminy</t>
  </si>
  <si>
    <t>Sulfonianu polistyrenu sól wapniowa</t>
  </si>
  <si>
    <t>proszek doustny lub do sporządzania zawiesiny doodbytniczej</t>
  </si>
  <si>
    <t>Syrop sosnowy bez kodeiny (w opak. do 150 g)</t>
  </si>
  <si>
    <t>Szczepionka przeciw WZW B</t>
  </si>
  <si>
    <t>zawisina do wstrzyknięć</t>
  </si>
  <si>
    <t>0,02 mg/1 ml</t>
  </si>
  <si>
    <t>amp.-strz. lub fiol.</t>
  </si>
  <si>
    <t>kapsułki o zmodyfikowanym uwalnianiu</t>
  </si>
  <si>
    <t>100 mg/amp. 1 lub 2 ml</t>
  </si>
  <si>
    <t>drażetki</t>
  </si>
  <si>
    <t>Timolol</t>
  </si>
  <si>
    <t>2,5 mg/ml</t>
  </si>
  <si>
    <t>aerozol podjęzykowy</t>
  </si>
  <si>
    <t>proszek do sporządzenia roztworu do wstrzyknięć</t>
  </si>
  <si>
    <t>tabletki rozpuszczalne</t>
  </si>
  <si>
    <t>Wortioksetyna</t>
  </si>
  <si>
    <t>Zolpidem</t>
  </si>
  <si>
    <t>roztwór do wstrzyknięć o przedłużonym działaniu</t>
  </si>
  <si>
    <t>Alteplaza</t>
  </si>
  <si>
    <t>proszek do sporządzenia roztworu do wlewów</t>
  </si>
  <si>
    <t>Pakiet nr 29</t>
  </si>
  <si>
    <t>Pakiet nr 30</t>
  </si>
  <si>
    <t>Pakiet nr 31</t>
  </si>
  <si>
    <t>Pakiet nr 32</t>
  </si>
  <si>
    <t>Pakiet nr 33</t>
  </si>
  <si>
    <t>Pakiet nr 34</t>
  </si>
  <si>
    <t>Pakiet nr 35</t>
  </si>
  <si>
    <t>Pakiet nr 36</t>
  </si>
  <si>
    <t>Pakiet nr 37</t>
  </si>
  <si>
    <t>Pakiet nr 38</t>
  </si>
  <si>
    <t>Pakiet nr 39</t>
  </si>
  <si>
    <t>Pakiet nr 40</t>
  </si>
  <si>
    <t>Pakiet nr 41</t>
  </si>
  <si>
    <t>Ampicylina</t>
  </si>
  <si>
    <t>Ampicylina + Sulbaktam</t>
  </si>
  <si>
    <t>(1000 + 500) mg</t>
  </si>
  <si>
    <t>(500 + 250) mg</t>
  </si>
  <si>
    <t>Azotan srebra, do zabiegu Credego</t>
  </si>
  <si>
    <t>5 mg/0,5 ml</t>
  </si>
  <si>
    <t>pip.</t>
  </si>
  <si>
    <t>Azytromycyna</t>
  </si>
  <si>
    <t>Boraks, roztwór glicerynowy</t>
  </si>
  <si>
    <t>g (w opak. do 20 g)</t>
  </si>
  <si>
    <t>Chlorchinaldol</t>
  </si>
  <si>
    <t>tabletki do ssania</t>
  </si>
  <si>
    <t>Chlorchinaldol + Hydrokortyzon</t>
  </si>
  <si>
    <t>(30 + 10) mg/g</t>
  </si>
  <si>
    <t>Cyprofloksacyna + Flucinolon</t>
  </si>
  <si>
    <t>(3 + 0,25) mg/ml</t>
  </si>
  <si>
    <t>(0,25 + 1,38) mg/g</t>
  </si>
  <si>
    <t>Detreomycyna</t>
  </si>
  <si>
    <t>Doksycyklina</t>
  </si>
  <si>
    <t>Etakrydyna</t>
  </si>
  <si>
    <t>tabletki do sporządzenia roztworu zewnętrznego</t>
  </si>
  <si>
    <t>Etakrydyna (w opakowaniach 1 kg)</t>
  </si>
  <si>
    <t>Etakrydyna (w opakowaniach do 250 g)</t>
  </si>
  <si>
    <t>Fludrokortyzon + Gramicydyna + Neomycyna</t>
  </si>
  <si>
    <t>zaw. do oczu i uszu</t>
  </si>
  <si>
    <t>(2500 j.m. + 25 j.m. + 1 mg)/1 ml</t>
  </si>
  <si>
    <t>Furazydyna</t>
  </si>
  <si>
    <t>Hydrokortyzon + Natamycyna + Neomycyna KREM!</t>
  </si>
  <si>
    <t>(10 mg + 10 mg + 3500 j.m.)/g</t>
  </si>
  <si>
    <t>Hydrokortyzon + Natamycyna + Neomycyna MAŚĆ!</t>
  </si>
  <si>
    <t>Imipenem + Cilastatyna</t>
  </si>
  <si>
    <t>(500 + 500) mg</t>
  </si>
  <si>
    <t>Klarytromycyna</t>
  </si>
  <si>
    <t>Klindamycyna</t>
  </si>
  <si>
    <t>300 mg/2 ml</t>
  </si>
  <si>
    <t>600 mg/4 ml</t>
  </si>
  <si>
    <t>Kloksacylina</t>
  </si>
  <si>
    <t>Klotrimazol</t>
  </si>
  <si>
    <t>tabletki dopochwowe</t>
  </si>
  <si>
    <t>Lewofloksacyna</t>
  </si>
  <si>
    <t>Mupirocyna</t>
  </si>
  <si>
    <t>Natamycyna</t>
  </si>
  <si>
    <t>Neomycyna</t>
  </si>
  <si>
    <t>maść oczna</t>
  </si>
  <si>
    <t>5 mg/g</t>
  </si>
  <si>
    <t>0,01172 mg/g</t>
  </si>
  <si>
    <t>Nifuroksazyd</t>
  </si>
  <si>
    <t>220 mg/5 ml</t>
  </si>
  <si>
    <t>Norfloksacyna</t>
  </si>
  <si>
    <t>Nystatyna</t>
  </si>
  <si>
    <t>granulat do sporządzenia zawiesiny doustnej</t>
  </si>
  <si>
    <t>2,8 mln j.m./5,8 g</t>
  </si>
  <si>
    <t>100000 j.m.</t>
  </si>
  <si>
    <t>Ofloksacyna</t>
  </si>
  <si>
    <t>3 mg/g</t>
  </si>
  <si>
    <t>Oksytetracyklina + Hydrokortyzon</t>
  </si>
  <si>
    <t>(5 + 1,67) mg/ml</t>
  </si>
  <si>
    <t>(10 + 10) mg/g</t>
  </si>
  <si>
    <t>Pigmentum Castellani</t>
  </si>
  <si>
    <t>(40 + 80 + 8) mg/g</t>
  </si>
  <si>
    <t>3%</t>
  </si>
  <si>
    <t>Ryfaksymina</t>
  </si>
  <si>
    <t>Ryfampicyna</t>
  </si>
  <si>
    <t>Sulfametoksazol + Trimetoprim</t>
  </si>
  <si>
    <t>(800 + 160) mg</t>
  </si>
  <si>
    <t>(400 + 80) mg</t>
  </si>
  <si>
    <t>(400 + 80) mg/5 ml</t>
  </si>
  <si>
    <t>Sulfasalazyna</t>
  </si>
  <si>
    <t>Sulfatiazol srebra (op. 100 g)</t>
  </si>
  <si>
    <t>Sulfatiazol srebra (op. 40 g)</t>
  </si>
  <si>
    <t>Alprazolam</t>
  </si>
  <si>
    <t>Buprenorfina</t>
  </si>
  <si>
    <t>0,07 mg/godz.</t>
  </si>
  <si>
    <t>0,035 mg/h</t>
  </si>
  <si>
    <t>52,5 mcg/godz.</t>
  </si>
  <si>
    <t>Diazepam</t>
  </si>
  <si>
    <t>Estazolam</t>
  </si>
  <si>
    <t>Fenobarbital</t>
  </si>
  <si>
    <t>Klonazepam</t>
  </si>
  <si>
    <t>Klorazepat dipotasu</t>
  </si>
  <si>
    <t>4 mg/ml</t>
  </si>
  <si>
    <t>Midazolam</t>
  </si>
  <si>
    <t>50 mg/10 ml</t>
  </si>
  <si>
    <t>Oksazepam</t>
  </si>
  <si>
    <t>Fentanyl</t>
  </si>
  <si>
    <t>75 mcg/h</t>
  </si>
  <si>
    <t>50 mcg/h</t>
  </si>
  <si>
    <t>25 mcg/h</t>
  </si>
  <si>
    <t>Morfina (siarczan)</t>
  </si>
  <si>
    <t>Oksykodon</t>
  </si>
  <si>
    <t>Alfakalcydol</t>
  </si>
  <si>
    <t>0,25 mcg</t>
  </si>
  <si>
    <t>koncentrat LUB proszek do sporządzania roztworów do wlewów</t>
  </si>
  <si>
    <t>Ketamina</t>
  </si>
  <si>
    <t>500 mg/10 ml</t>
  </si>
  <si>
    <t>Tamoksifen</t>
  </si>
  <si>
    <t>Flutamid</t>
  </si>
  <si>
    <t>Somatostatyna</t>
  </si>
  <si>
    <t>(200 + 6) mcg/daw.</t>
  </si>
  <si>
    <r>
      <rPr>
        <sz val="8"/>
        <color indexed="8"/>
        <rFont val="Arial Narrow"/>
        <family val="2"/>
        <charset val="238"/>
      </rPr>
      <t>kaps. (W opakowaniach z inhalatorem, 1 inhalator na 30 kapsułek</t>
    </r>
    <r>
      <rPr>
        <sz val="8"/>
        <color theme="1"/>
        <rFont val="Arial Narrow"/>
        <family val="2"/>
        <charset val="238"/>
      </rPr>
      <t>)</t>
    </r>
  </si>
  <si>
    <r>
      <rPr>
        <sz val="8"/>
        <color indexed="8"/>
        <rFont val="Arial Narrow"/>
        <family val="2"/>
        <charset val="238"/>
      </rPr>
      <t>kaps.(W opakowaniu z inhalatorem</t>
    </r>
    <r>
      <rPr>
        <sz val="8"/>
        <color theme="1"/>
        <rFont val="Arial Narrow"/>
        <family val="2"/>
        <charset val="238"/>
      </rPr>
      <t>)</t>
    </r>
  </si>
  <si>
    <t>Bupiwakaina roztw. hiperbaryczny</t>
  </si>
  <si>
    <r>
      <rPr>
        <sz val="8"/>
        <color indexed="8"/>
        <rFont val="Arial Narrow"/>
        <family val="2"/>
        <charset val="238"/>
      </rPr>
      <t>amp. (pakowane w jałowe blistry</t>
    </r>
    <r>
      <rPr>
        <sz val="8"/>
        <color theme="1"/>
        <rFont val="Arial Narrow"/>
        <family val="2"/>
        <charset val="238"/>
      </rPr>
      <t>)</t>
    </r>
  </si>
  <si>
    <t>Enoksaparyna</t>
  </si>
  <si>
    <t>80 mg/0,8 ml</t>
  </si>
  <si>
    <t>20 mg/0,2 ml</t>
  </si>
  <si>
    <t>60 mg/0,6 ml</t>
  </si>
  <si>
    <t>40 mg/0,4 ml</t>
  </si>
  <si>
    <t>Acetylocysteina</t>
  </si>
  <si>
    <t>300 mg/3 ml</t>
  </si>
  <si>
    <t>Amlodypina</t>
  </si>
  <si>
    <t>tabletki powlekane</t>
  </si>
  <si>
    <t>Amoksycylina</t>
  </si>
  <si>
    <t>Amoksycylina + Kwas klawulanowy</t>
  </si>
  <si>
    <t>(500 + 125) mg</t>
  </si>
  <si>
    <t>(1000 + 200) mg</t>
  </si>
  <si>
    <t>(875 + 125) mg</t>
  </si>
  <si>
    <t>Atorwastatyna</t>
  </si>
  <si>
    <t>Bisoprolol</t>
  </si>
  <si>
    <t>1,25 mg</t>
  </si>
  <si>
    <t>Cefazolina</t>
  </si>
  <si>
    <t>Formoterol</t>
  </si>
  <si>
    <t>12 mcg</t>
  </si>
  <si>
    <t>Ketoprofen</t>
  </si>
  <si>
    <t>Ketoprofen, roztw. do wstrz. IM i IV</t>
  </si>
  <si>
    <t>500 mg/100 ml</t>
  </si>
  <si>
    <t>Piperacylina + Tazobaktam</t>
  </si>
  <si>
    <t>prosz. do sporz. roztw. do wlewów</t>
  </si>
  <si>
    <t>(4 + 0,5) g</t>
  </si>
  <si>
    <t>Pregabalina</t>
  </si>
  <si>
    <t>Ramipril</t>
  </si>
  <si>
    <t>Tizanidyna</t>
  </si>
  <si>
    <t>Tlenek żelaza (III) w kompleksie z policukrem po wstrz. dożylnych</t>
  </si>
  <si>
    <t>100 mg/amp. 5 ml lub 2 ml</t>
  </si>
  <si>
    <t>Tlenek żelaza w kompleksie z policukrem, do wstrzyknięć domięśniowych</t>
  </si>
  <si>
    <t>Wankomycyna (również do podaży doustnej</t>
  </si>
  <si>
    <t>prosz. do sporz. roztw. do wlewów i podania doustnego</t>
  </si>
  <si>
    <t>Acyklowir</t>
  </si>
  <si>
    <t>Antazolina</t>
  </si>
  <si>
    <t>Bikalutamid</t>
  </si>
  <si>
    <t>Cefotaksym</t>
  </si>
  <si>
    <t>Ceftazydym</t>
  </si>
  <si>
    <t>Ceftriakson</t>
  </si>
  <si>
    <t>2000 mg</t>
  </si>
  <si>
    <t>Cefuroksym</t>
  </si>
  <si>
    <t>1500 mg</t>
  </si>
  <si>
    <t>Chlorek potasu 15%</t>
  </si>
  <si>
    <t>1500 mg/10 ml</t>
  </si>
  <si>
    <t>Chlorek sodu 0,9%</t>
  </si>
  <si>
    <t>90 mg/10 ml</t>
  </si>
  <si>
    <t>Chlorek sodu 10%</t>
  </si>
  <si>
    <t>1000 mg/10 ml</t>
  </si>
  <si>
    <t>roztw. jałowy do przepłukiw.</t>
  </si>
  <si>
    <t>27 g/3 L</t>
  </si>
  <si>
    <t>wor3l</t>
  </si>
  <si>
    <t>Ciprofloksacyna</t>
  </si>
  <si>
    <t>200 mg/100 ml</t>
  </si>
  <si>
    <t>400 mg/200 ml</t>
  </si>
  <si>
    <t>wlew.</t>
  </si>
  <si>
    <t>0,1 mg/2 ml</t>
  </si>
  <si>
    <t>roztw. do wstrz. i wlewów</t>
  </si>
  <si>
    <t>Flukonazol</t>
  </si>
  <si>
    <t>Flunaryzyna</t>
  </si>
  <si>
    <t>Gentamycyna</t>
  </si>
  <si>
    <t>3 mg/ml</t>
  </si>
  <si>
    <t>0,02 mg/daw.</t>
  </si>
  <si>
    <t>Mannitol</t>
  </si>
  <si>
    <t>15 g/100 ml</t>
  </si>
  <si>
    <t>wor.</t>
  </si>
  <si>
    <t>Meropenem</t>
  </si>
  <si>
    <t>proszek do sporządzania roztworu do wstrzykiwań lub infuzji</t>
  </si>
  <si>
    <t>Nadroparyna wapnia</t>
  </si>
  <si>
    <t>3800 j.m./0,4 ml</t>
  </si>
  <si>
    <t>9500 j.m./1 ml</t>
  </si>
  <si>
    <t>2850 j.m./0,3 ml</t>
  </si>
  <si>
    <t>5700 j.m./0,6 ml</t>
  </si>
  <si>
    <t>7600 j.m./0,8 ml</t>
  </si>
  <si>
    <t>Selegilina</t>
  </si>
  <si>
    <t>Sewofluran, w przeziernej butelce z fabrycznie zamontowanym adapterem</t>
  </si>
  <si>
    <t>płyn wziewny do anestezji</t>
  </si>
  <si>
    <t>Sulfacetamid</t>
  </si>
  <si>
    <t>50 mg/0,5 ml</t>
  </si>
  <si>
    <t>Walsartan +Hydrochlorotiazyd</t>
  </si>
  <si>
    <t>Amikacyna</t>
  </si>
  <si>
    <t>250 mg/100 ml</t>
  </si>
  <si>
    <t>butelka 100 ml</t>
  </si>
  <si>
    <t>Chlorek potasu 0,3% + Chlorek sodu 0,9%</t>
  </si>
  <si>
    <t>(1,5 + 4,5) g/500 ml</t>
  </si>
  <si>
    <t>butelka 500 ml z dwoma portami</t>
  </si>
  <si>
    <t>Chlorek potasu 0,3% + Glukoza 5%</t>
  </si>
  <si>
    <t>(1,5 + 25) g/500 ml</t>
  </si>
  <si>
    <t>9 g/1000 ml</t>
  </si>
  <si>
    <t>Butelka 1 litr z dwoma portami</t>
  </si>
  <si>
    <t>0,9 g/100 ml</t>
  </si>
  <si>
    <t>butelka 100 ml z dwoma portami</t>
  </si>
  <si>
    <t>2,25 g/250 ml</t>
  </si>
  <si>
    <t>Butelka 250 ml z dwoma portami</t>
  </si>
  <si>
    <t>4,5 g/500 ml</t>
  </si>
  <si>
    <t>butelka 500 ml zakręcana</t>
  </si>
  <si>
    <t>ampułka</t>
  </si>
  <si>
    <t>80 mg/80 ml</t>
  </si>
  <si>
    <t>butelka 80 ml</t>
  </si>
  <si>
    <t>fiolka</t>
  </si>
  <si>
    <t>butelka 50 ml</t>
  </si>
  <si>
    <t>Płyn wieloelektrolitowy</t>
  </si>
  <si>
    <t>Tobramycyna</t>
  </si>
  <si>
    <t>240 mg/80 ml</t>
  </si>
  <si>
    <t>Żelatyna</t>
  </si>
  <si>
    <t>4%</t>
  </si>
  <si>
    <t>butelka 500 ml</t>
  </si>
  <si>
    <t>Glukoza 10%</t>
  </si>
  <si>
    <t>50 g/500 ml</t>
  </si>
  <si>
    <t>Glukoza 20%</t>
  </si>
  <si>
    <t>Glukoza 40%</t>
  </si>
  <si>
    <t>4 g/10 ml</t>
  </si>
  <si>
    <t>Glukoza 5%</t>
  </si>
  <si>
    <t>5 g/100 ml</t>
  </si>
  <si>
    <t>50 g/1000 ml</t>
  </si>
  <si>
    <t>butelka 1 litr z dwoma portami</t>
  </si>
  <si>
    <t>25 g/500 ml</t>
  </si>
  <si>
    <t>12,5 g/250 ml</t>
  </si>
  <si>
    <t>butelka 250 ml z dwoma portami</t>
  </si>
  <si>
    <t>Glukoza 5% + Chlorek sodu 0,9% 2:1</t>
  </si>
  <si>
    <t>(16,65 + 1,5) g/500 ml</t>
  </si>
  <si>
    <t>(8,325 + 0,75) g/250 ml</t>
  </si>
  <si>
    <t>Roztwór Ringera</t>
  </si>
  <si>
    <t>Roztwór Ringera z mleczanami</t>
  </si>
  <si>
    <t>Woda do przepłukiwania, jałowa</t>
  </si>
  <si>
    <t>butelka 1 litr zakręcana</t>
  </si>
  <si>
    <t>Woda do wstrzyknięć</t>
  </si>
  <si>
    <t>rozp. do leków</t>
  </si>
  <si>
    <t>10 ml</t>
  </si>
  <si>
    <t>250 ml</t>
  </si>
  <si>
    <t>butelka 250 ml</t>
  </si>
  <si>
    <t>500 ml</t>
  </si>
  <si>
    <t>Perindopril</t>
  </si>
  <si>
    <t>Perindopril + Indapamid</t>
  </si>
  <si>
    <t>(5 + 1,25) mg</t>
  </si>
  <si>
    <t>Tianeptyna</t>
  </si>
  <si>
    <t>Immunoglobulina Anty-D</t>
  </si>
  <si>
    <t>0,15 mg/1 ml</t>
  </si>
  <si>
    <t>0,05 mg/1 ml</t>
  </si>
  <si>
    <t>0,3 mg/2 ml</t>
  </si>
  <si>
    <t>Glicerofosforan sodu</t>
  </si>
  <si>
    <t>koncentrat do sporządzania roztworu do wlewów</t>
  </si>
  <si>
    <t>4,32 g/20 ml</t>
  </si>
  <si>
    <t>1 fiol.</t>
  </si>
  <si>
    <t>Preparat wielowitaminowy uzupełniający dietę o witaminy rozpuszczalne w wodzie, do podawania dożylnego razem z białkami, tłuszczami, cukrami, pierwiastkami i innymi witaminami w procesie żywienia pozajelitowego, zawierający: witaminę B1 – 2,5 mg, B2 – 3,6 mg, B6 – 4 mg, kwas pantotenowy 15 mg, witaminę C – 100 mg, kwas foliowy 0,4 mg, witaminę B12 – 5 mcg, osmolarność po rozpuszczeniu w 10 ml wody – 490 mOsm/kg</t>
  </si>
  <si>
    <t>proszek do sporządzania roztworu do wlewów</t>
  </si>
  <si>
    <t>Preparat wielowitaminowy uzupełniający dietę o pierwiastki śladowe rozpuszczalne w wodzie, do podawania dożylnego razem z białkami, tłuszczami, cukrami i witaminami w procesie żywienia pozajelitowego, zawierający w 1 ml: Cr – 1 mcg, Cu – 38 mcg, Fe – 110 mcg, Mn – 5,5 mcg, I – 13 mcg, F – 95 mcg, Mo – 1,9 mcg, Se – 7,9 mcg, Zn – 500 mcg, osmolarność 3100 mOsm/kg</t>
  </si>
  <si>
    <t>Preparat wielowitaminowy uzupełniający dietęwitaminy rozpuszczalne w tłuszczach, do podawania dożylnego razem z białkami, tłuszczami, cukrami, pierwiastkami śladowymi i innymi witaminami w procesie żywienia pozajelitowego, zawierający w 1 ml: witaminę A – 99 mcg, witaminę D2 – 0,5 mcg, witaminę E – 910 mcg, witamię K1 – 15 mcg, osmolarność 300 mOsm/kg</t>
  </si>
  <si>
    <t>Preparat do żywienia pozajelitowego, do podawania do żyły centralnej, zawierający: energii całkowitej – 1400 kcal, aminokwasów – 51 g, azotu całkowitego – 8,1 g, tłuszczy (z oleju sojowego) – 60 g, glukozy – 150 g, elektrolity, osmolarność 1230 mOsm/kg</t>
  </si>
  <si>
    <t>emulsja do wlewów</t>
  </si>
  <si>
    <t>1 worek trójkomorowy 1540 ml</t>
  </si>
  <si>
    <t>Preparat do żywienia pozajelitowego, do podawania do żyły centralnej, zawierający: energii całkowitej – 1900 kcal, aminokwasów – 68 g, azotu całkowitego – 10,8 g, tłuszczy (z oleju sojowego) – 80 g, glukozy – 200 g, elektrolity, osmolarność 1230 mOsm/kg</t>
  </si>
  <si>
    <t>1 worek trójkomorowy 2053 ml</t>
  </si>
  <si>
    <t>Preparat do żywienia pozajelitowego, do podawania do żyły centralnej lub obwodowej, zawierający: energii całkowitej – 1000 kcal, aminokwasów – 34 g, azotu całkowitego – 5,4 g, tłuszczy (z oleju sojowego) – 51 g, glukozy – 97 g, elektrolity, osmolarność 830 mOsm/kg</t>
  </si>
  <si>
    <t>1 worek trójkomorowy 1440 ml</t>
  </si>
  <si>
    <t>Insulina aspart neutralna + Insulina aspart izofanowa 30:70</t>
  </si>
  <si>
    <t>300 j.m./3 ml</t>
  </si>
  <si>
    <t>wkł.</t>
  </si>
  <si>
    <t>Insulina degludec</t>
  </si>
  <si>
    <t>Insulina glargine</t>
  </si>
  <si>
    <t>Insulina izofanowa</t>
  </si>
  <si>
    <t>Insulina lispro</t>
  </si>
  <si>
    <t>Insulina lispro neutralna + Insulina lispro izofanowa 25:75</t>
  </si>
  <si>
    <t>Insulina neutralna</t>
  </si>
  <si>
    <t>Insulina neutralna + Insulina izofanowa 30:70</t>
  </si>
  <si>
    <t>Insulina neutralna + Insulina izofanowa 50:50</t>
  </si>
  <si>
    <t>Jodiksanol</t>
  </si>
  <si>
    <t>32,6 g/50 ml</t>
  </si>
  <si>
    <t>65,2 g/100 ml</t>
  </si>
  <si>
    <t>Jopromid</t>
  </si>
  <si>
    <t>30 g J/100 ml</t>
  </si>
  <si>
    <t>18,5 g J/50 ml</t>
  </si>
  <si>
    <t>150 g J/500 ml</t>
  </si>
  <si>
    <t>Preparat wysokobiałkowy do postępowania dietetycznego w stanach hypoproteinemii, dodawany do pokarmów i napojów; zawartość w 100 g produktu: kaloryczność 368 kcal/g, białko 87,2 g, tłuszcz 1,6 g (w tym kwasów nasyconych 1,2 g), węglowodany (jako laktoza) 1,2 g; osmolarność roztworu 10% 25 mOsm/L</t>
  </si>
  <si>
    <t>proszek do sporządzenia zawisiny doustnej</t>
  </si>
  <si>
    <t>puszka 225 g</t>
  </si>
  <si>
    <t>Dieta do podaży doustnej noramlizująca glikemię, zawartość w 100 ml: kaloryczność 104 kcal, białko 4,9 g dające 19% energii, błonnik pokarmowy (6 rodzajów) 2 g w tym rozpuszczalny 1,7 g, zwiększona zawartość wit. C, E, karotenoidów i selenu a obniżona wit. B, węglowodany 11,7 g, bezglutenowa, osmolarność 365 mOsmol/l, różne smaki</t>
  </si>
  <si>
    <t>emulsja do podaży doustnej</t>
  </si>
  <si>
    <t>butelka 200 ml</t>
  </si>
  <si>
    <t>Dieta kompletna do podaży doustnej, zawartość w 100 ml: kaloryczność 240 kcal, białko 9,6 g, bezresztkowa, bezglutenowa, osmolarność 790 mOsmol/l, różne smaki</t>
  </si>
  <si>
    <t>butelka 125 ml</t>
  </si>
  <si>
    <t>Dieta kompletna do podaży doustnej, hiperkaloryczna  (1,5 kcal/ml), z dodatkiem jogurtu, źródłem białka jest serwatka i kazeina, tłuszcze wyłącznie LCT, węglowodanów –  wolno wchłaniane maltodekstryny, sacharoza i laktoza , ubogoresztkowa, bezglutenowa, zawartość w 100 ml: białko 5,9g, węglowodany 18,7 g, 16% energii z białka, osmolarność 740 mOsmol/l, rózne smaki</t>
  </si>
  <si>
    <t>Dieta kompletna polimerowa do podaży doustnej dla pacjentów z chorobą nowotworową, zawartość w 100 ml: kaloryczność 240 kcal, białka (z serwatki i kazeiny) 14,4 g, bezresztkowa, bezglutenowa, osmolarność 570 mOsmol/l, różne smaki</t>
  </si>
  <si>
    <t>Dieta beztłuszczowa do podaży doustnej, zawartość w 100 ml: kaloryczność 150 kcal, białko (z serwatki) 4 g dającego 11% energii, węglowodany (jako wolno wchłaniane maltodekstryny i sacharozy) 33,5 g, niska zawartość sodu i fosforanów, bezresztkowa, bezglutenowa, klinicznie wolna od laktozy, osmolarność 750 mOsmol/L, różne smaki</t>
  </si>
  <si>
    <t>Dieta wspomagająca leczenie odleżyn i ran, kompletna, bezresztkowa, hiperkaloryczna ( 1,24 kcal/ml), bezglutenowa, zawierająca argininę przyspieszającą gojenie ran,  zwiększona zawartość przeciwutleniaczy (wit C i E, karotenoidów, cynku), zawartość w 100 ml: białko 8,8 g, energii białkowej 28%, tłuszcz 3,5 g, węglowodany 14,5 g, 45-46 % energii z węglowodanów, 26 % energii z tłuszczy, osmolarność min. 500 mOsmol/l, różne smaki</t>
  </si>
  <si>
    <t>Dieta do podaży przez zgłębnik, bezresztkowa, kaloryczność 1 kcal/ml, zawartość białka (35% serwatkowego, 25% kazeinowego, 20% sojowego, 20% grochu) min. 4 g/100 ml dającego 16% energii, tłuszczów (jako wielonienasyconych tłuszczów omega-6/-3 w proporcji 2,87) min. 33,5 mg/100 ml dających 35% energii, węglowodanów 12,3 g/100 ml dających 49% energii, klinicznie wolna do laktozy, osmolarność 255 mOsmol/L</t>
  </si>
  <si>
    <t>emulsja do podaży dojelitowej przez zgłębnik</t>
  </si>
  <si>
    <t>butelka 1 litr</t>
  </si>
  <si>
    <t>Dieta kompletna pod względem odżywczym normalizująca glikemię, normokaloryczna (1,03 kcal/ml) zawierająca 6 rodzajów błonnika, klinicznie wolna do laktozy, oparta wyłącznie na białku sojowym, zawierająca 4,3g/ml białka (17% energii), osmolarność 300 mOsm/l</t>
  </si>
  <si>
    <t>Dieta kompletna pod względem odżywczym, normokaloryczna (1,03 kcal/ml) ,wspomagająca leczenie ran i odleżyn , bogatoresztkowa, oparta na białku kazeinowym i sojowym, klinicznie wolna do laktozy, zawartość w 100 ml: min. argininy 0,85 g, glutaminy 0,96 g, % energii z: białka – 20, węglowodanów – 48, tłuszczów – 29, błonnika – 3, osmolarność 315 mOsmol/l</t>
  </si>
  <si>
    <t>Dieta do podaży przez zgłębnik, bezresztkowa, kaloryczność 1,25 kcal/ml, zawartość w 100 ml: białka (z kazeiny, serwatką, soją i grochem) min. 6,3 g, glutaminy 1,28 g, tłuszczów (EPA, DHA, MCT) 4,9 g, węglowodanów 14,2 g, % energii z: białka – 20, tłuszczów – 35, węglowodanów – 45, klinicznie wolna do laktozy, osmolarność 275 mOsmol/L</t>
  </si>
  <si>
    <t>Dieta do podaży przez zgłębnik, bezresztkowa, kaloryczność 1,5 kcal/ml, zawartość białka (35% serwatkowego, 25% kazeinowego, 20% sojowego, 20% grochu) min. 6 g, tłuszczów (jako wielonienasyconych tłuszczów omega-6/-3 w proporcji 2,87) min. 34 mg, węglowodanów 18,3 g, % energii z: białka – 16, tłuszczów – 35, węglowodanów – 49, klinicznie wolna do laktozy, osmolarność 360 mOsmol/L</t>
  </si>
  <si>
    <t>Dieta kompletna pod względem odżywczym, dedykowana pacjentom w ciężkim stanie, w stresie metabolicznym , wysokobiałkowa, kaloryczność 1,28 kcal/ml, zawartość w 100 ml: białka 7,5g (kazeina, serwatka , groch, soja), węglowodany 15,4 g (&gt; 92% węglowodanów złożonych), tłuszcze 3,7g, zawierająca 6 naturalnych karotenoidów (0,25 mg/100ml),  bogatoresztkowa 1,5g/ 100ml, klinicznie wolna od laktozy (&lt;0,025g/ 100ml), % energii z: białka – 24, węglowodanów – 48, tłuszczu – 18,5, błonnika - 2, glutaminą 1,56 g/100 ml, osmolarności 270 mOsmol/l</t>
  </si>
  <si>
    <t>Dieta kompletna pod względem odżywczym, wysokobiałkowa, zawartość w 100 ml: białka 10 g (serwatka, kazeina, groch, soja), węglowodany 10,4 g, tłuszcze 4,9 g, hiperkaloryczna (1,26 kcal/ml), bezresztkowa, wolna od laktozy (&lt;0,025g/100ml), % energii z białka – 32, węglowodanów – 33, tłuszczu – 35, o osmolarności 275 mOsmol/l</t>
  </si>
  <si>
    <t>Dieta do podaży przez zgłębnik normalizująca glikemię, kaloryczność 1,5 kcal/ml, zawartość w 100 ml: białka 7,7 g, tłuszczów 7,7 g (w tym nasycone 0,8 g, jednonienasycone 4,6 g, DHE – 20 mg, EPE – 29,9 mg), węglowodanów 11,7 g (w tym cukrów 4,5 g), błonnika 1,5 g, karotenoidy 0,3 mg, klinicznie wolna do laktozy, % enerdii z: białka – 21, węglowodanów – 31, tłuszczu – 46, błonnika – 2, osmolarność 395 mOsmol/L</t>
  </si>
  <si>
    <t>Dieta peptydowa, kompletna pod względem odżywczym , normokaloryczna, bezresztkowa, klinicznie wolna od laktozy (0,1 g/ 100ml),peptydowa 4g białka/100 ml z serwatki (mieszanina wolnych aminokwasów i krótkołańcuchowych peptydów), niskotłuszczowa - 1,7 g/100ml (tłuszcz obecny w postaci oleju roślinnego i średniołańcuchowych trójglicerydów - MCT), węglowodany 17,6g/100ml (ponad 82% węglowodanów złożonych) % energii z: białka-16 %, węglowodanów- 69 %, tłuszczów-15 %, o osmolarności 455 mosmol/l, zawierająca 6 naturalnych karotenoidów (0,20mg/100ml),</t>
  </si>
  <si>
    <t>Produkt do szybkiego zagęszczania płynów (napojów i pokarmów) na bazie gumy ksantanowej, gumy guar i maltodekstryn,bez skrobi, bezwonny i neutralny w smaku, po dodaniu do napojów lub pokarmów pozwala zachować ich przejrzystość, odporny na działanie amylazy, dedykowany dla pacjentów z dysfagią, zawartość w 100 g: kaloryczność 290 kcal, węglowodany 58 g, błonnik 28g, bezglutenowy, bez laktozy</t>
  </si>
  <si>
    <t>puszka 175 g</t>
  </si>
  <si>
    <t>Mleko początkowe w płynie przeznaczone dla niemowląt od urodzenia, gotowe do spożycia. kompletne, zawartość w 100 ml: oligosacharydy prebiotyczne scGOS/IcFOS w stosunku 9:1 0,8 g, postbiotyki w tym HMO, kwasy tłuszczowe DHA 16,5 mg, AA 16,5 mg, ALA 52,1 g, nukleotydy 2,3 mg/100ml, białka 1,3g.</t>
  </si>
  <si>
    <t>1 but. 90 ml</t>
  </si>
  <si>
    <t>Smoczek dla niemowląt, kształt spłaszczony z boku, poprawiający komfort karmienia, redukujący dostęp powietrza i zapewniający kontrolę tempa karmienia, trzy otwory w smoczku ułatwiające łączenie mleka ze śliną niemowlęcia, smoczki nie zawierają bisfenolu A (BPA) ani ftalanów. Sterylne. Pakowane pojedynczo (48*1 szt.).</t>
  </si>
  <si>
    <t>1 szt.</t>
  </si>
  <si>
    <t>Zestaw do żywienia dojelitowego do połączenia butelki, kompatybilny z butelkami 500 ml oraz 1000 ml, z plastikowym koszyczkiem do mocowania butelki z dietą, ze zgłębnikiem umożliwiający żywienie pacjenta metodą ciągłego wlewu za pomocą pompy Flocare Infinity, którą posiada Zamawiający, ze złączem i portem medycznym ENFit</t>
  </si>
  <si>
    <t>Zestaw do grawitacji do żywienia dojelitowego służący do połączenia z dietą, kompatybilny z butelkami 500 ml oraz 1000 ml, z plastikowym koszyczkiem do mocowania butelki z dietą, ze zgłębnikiem umożliwiający żywienie pacjenta metodą ciągłego wlewu metodą grawitajyjną, ze złączem i portem medycznym ENFit</t>
  </si>
  <si>
    <t>Zgłębnik gastrostomijny do założenia w czasie operacji lub może być zamiennikiem PEG, z miękkiego, przezroczystego silikonu, z nadrukowaną centymetrową podziałką, nie wymagający do założenia endoskopu, kontrastujący w promieniach RTG, wolny do DEHP, z silikonową płytką zewnętrzną do mocowania zgłębnika do powłok brzusznych i silikonowym wewnętrznym balonem mocującym oraz zaciskiem do regulacji przepływu zabezpieczający przed cofaniem się diety, rozm. 20 CH, dł. 23 cm, sterylny, pakowany indywidualnie</t>
  </si>
  <si>
    <t>Zgłębnik do przezskórnej gastrostomii endoskopowej (PEG), zakładany techniką „pull” pod kontrolą endoskopii, kontrastujący w promieniach RTG, wolny od DEHP, przezroczysty, poliuretanowy, z silikonową płytką zewnętrzną do mocowania zgłębnika do powłok brzusznych i zabezpieczającą go przed zagięciem, z zaciskiem zabezpieczający utrzymanie odpowiedniej pozycji zgłębnika, rozm. 18 CH, dł. 40 cm, sterylny, pakowany indywidualnie</t>
  </si>
  <si>
    <t>Zgłębnik nosowo-jelitowy przeznaczony do żywienia dojelitowego bezpośrednio do jelita lub dwunastnicy. Rozmiar zgłębnika 10 CH 145 cm; bliższy koniec zgłębnika zakończony złączem ENFIT służącym do łączenia z zestawami do podaży, wykonany z miękkiego, nieprzezroczystego poliuretanu, nie twardniejącego przy dłuższym stosowaniu, z centymetrową podziałką znakowaną dokładnie co 1 cm, metalową trójskrętną prowadnicą pokrytą silikonem z kulkową końcówką, kontrastujący na całej powierzchni w promieniach RTG; dalszy koniec zgłębnika owalny z dwoma otworami bocznymi  na jednym poziomie i dodatkowym otwór umożliwiającym np. założenie pętli z nici ułatwiający pociągnięcie zgłębnika podczas zakładania metodą endoskopową; ze spiralą, która po usunięciu prowadnicy przyjmuje kształt ułatwiający przemieszczanie się przez oddźwiernik do jelita i dopasowujący kształt do przewodu pokarmowego, tworząc w jelicie pętlę mocującą; bez DEHP, bez lateksu, jednorazowy, pakowany indywidualnie</t>
  </si>
  <si>
    <t>Zgłębnik do żywienia dożołądkowego lub dojelitowego, z miękkiego, przezroczystego poliuretanu z podziałką centymetrową, 3 linie kontrastujący w promieniach RTG, z prowadnicą, wymieniany co 6 tygodni, wolny od DEHP, rozm. 12 CH, dł. 110 cm, sterylny, pakowany indywidualnie</t>
  </si>
  <si>
    <t>Zgłębnik nosowo – żołądkowy do żywienia dożołądkowego lub dojelitowego z dodatkowym portem do odbarczania, z miękkiego, przezroczystego poliuretanu z podziałką centymetrową, kontrastujący w promieniach RTG, z trójskrętną silikonowaną prowadnicą z końcówką kulową, wymieniany co 6 tygodni, wolny od DEHP, rozm. 14 CH, dł. 110 cm, sterylny, pakowany indywidualnie</t>
  </si>
  <si>
    <t>Strzykawka trzyczęściowa, enteralna ENFit, 60 ml, z końcówką niecentryczną, sterylna, pakowana indywidualnie</t>
  </si>
  <si>
    <t>Zamawiający wymaga bezpłatnego użyczenia, na czas trwania umowy, 12 sztuk pomp do podaży diety.</t>
  </si>
  <si>
    <t>Paliperidon</t>
  </si>
  <si>
    <t>zawisina do wstrzyknięć o przedłużonym uwalnianiu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</si>
</sst>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40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3" fontId="12" fillId="3" borderId="1" xfId="0" applyNumberFormat="1" applyFont="1" applyFill="1" applyBorder="1" applyAlignment="1">
      <alignment horizontal="right" vertical="center" indent="1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49" fontId="13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vertical="center"/>
    </xf>
    <xf numFmtId="3" fontId="11" fillId="0" borderId="1" xfId="0" applyNumberFormat="1" applyFont="1" applyBorder="1" applyAlignment="1">
      <alignment horizontal="right" vertical="center" indent="1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49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 indent="1"/>
    </xf>
    <xf numFmtId="0" fontId="14" fillId="0" borderId="1" xfId="0" applyFont="1" applyBorder="1" applyAlignment="1">
      <alignment horizontal="center" vertical="center"/>
    </xf>
    <xf numFmtId="0" fontId="16" fillId="0" borderId="0" xfId="0" applyFont="1"/>
    <xf numFmtId="49" fontId="8" fillId="0" borderId="0" xfId="0" applyNumberFormat="1" applyFont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49" fontId="10" fillId="0" borderId="9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7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Normal="100" zoomScaleSheetLayoutView="100" workbookViewId="0">
      <selection activeCell="I27" sqref="I27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637</v>
      </c>
      <c r="C10" s="13" t="s">
        <v>439</v>
      </c>
      <c r="D10" s="13" t="s">
        <v>115</v>
      </c>
      <c r="E10" s="13" t="s">
        <v>14</v>
      </c>
      <c r="F10" s="14">
        <v>900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277</v>
      </c>
      <c r="C11" s="13" t="s">
        <v>638</v>
      </c>
      <c r="D11" s="13" t="s">
        <v>278</v>
      </c>
      <c r="E11" s="13" t="s">
        <v>40</v>
      </c>
      <c r="F11" s="14">
        <v>90</v>
      </c>
      <c r="G11" s="9"/>
      <c r="H11" s="10"/>
      <c r="I11" s="5" t="str">
        <f t="shared" ref="I11:I29" si="0">IF(H11=0,"",CEILING(F11/H11,1))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3" t="s">
        <v>446</v>
      </c>
      <c r="C12" s="13" t="s">
        <v>439</v>
      </c>
      <c r="D12" s="13" t="s">
        <v>162</v>
      </c>
      <c r="E12" s="13" t="s">
        <v>14</v>
      </c>
      <c r="F12" s="14">
        <v>140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114</v>
      </c>
      <c r="C13" s="13" t="s">
        <v>439</v>
      </c>
      <c r="D13" s="13" t="s">
        <v>115</v>
      </c>
      <c r="E13" s="13" t="s">
        <v>14</v>
      </c>
      <c r="F13" s="14">
        <v>150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114</v>
      </c>
      <c r="C14" s="13" t="s">
        <v>439</v>
      </c>
      <c r="D14" s="13" t="s">
        <v>69</v>
      </c>
      <c r="E14" s="13" t="s">
        <v>14</v>
      </c>
      <c r="F14" s="14">
        <v>450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346</v>
      </c>
      <c r="C15" s="13" t="s">
        <v>639</v>
      </c>
      <c r="D15" s="13" t="s">
        <v>37</v>
      </c>
      <c r="E15" s="13" t="s">
        <v>349</v>
      </c>
      <c r="F15" s="14">
        <v>500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0.23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346</v>
      </c>
      <c r="C16" s="13" t="s">
        <v>347</v>
      </c>
      <c r="D16" s="13" t="s">
        <v>348</v>
      </c>
      <c r="E16" s="13" t="s">
        <v>349</v>
      </c>
      <c r="F16" s="14">
        <v>6000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206</v>
      </c>
      <c r="C17" s="13" t="s">
        <v>439</v>
      </c>
      <c r="D17" s="13" t="s">
        <v>189</v>
      </c>
      <c r="E17" s="13" t="s">
        <v>14</v>
      </c>
      <c r="F17" s="14">
        <v>600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206</v>
      </c>
      <c r="C18" s="13" t="s">
        <v>439</v>
      </c>
      <c r="D18" s="13" t="s">
        <v>115</v>
      </c>
      <c r="E18" s="13" t="s">
        <v>14</v>
      </c>
      <c r="F18" s="14">
        <v>4500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579</v>
      </c>
      <c r="C19" s="13" t="s">
        <v>439</v>
      </c>
      <c r="D19" s="13" t="s">
        <v>120</v>
      </c>
      <c r="E19" s="13" t="s">
        <v>14</v>
      </c>
      <c r="F19" s="14">
        <v>4000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579</v>
      </c>
      <c r="C20" s="13" t="s">
        <v>89</v>
      </c>
      <c r="D20" s="13" t="s">
        <v>215</v>
      </c>
      <c r="E20" s="13" t="s">
        <v>44</v>
      </c>
      <c r="F20" s="14">
        <v>250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579</v>
      </c>
      <c r="C21" s="13" t="s">
        <v>640</v>
      </c>
      <c r="D21" s="13" t="s">
        <v>580</v>
      </c>
      <c r="E21" s="13" t="s">
        <v>44</v>
      </c>
      <c r="F21" s="14">
        <v>750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579</v>
      </c>
      <c r="C22" s="13" t="s">
        <v>641</v>
      </c>
      <c r="D22" s="13" t="s">
        <v>583</v>
      </c>
      <c r="E22" s="13" t="s">
        <v>44</v>
      </c>
      <c r="F22" s="14">
        <v>1500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579</v>
      </c>
      <c r="C23" s="13" t="s">
        <v>640</v>
      </c>
      <c r="D23" s="13" t="s">
        <v>581</v>
      </c>
      <c r="E23" s="13" t="s">
        <v>44</v>
      </c>
      <c r="F23" s="14">
        <v>750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579</v>
      </c>
      <c r="C24" s="13" t="s">
        <v>638</v>
      </c>
      <c r="D24" s="13" t="s">
        <v>642</v>
      </c>
      <c r="E24" s="13" t="s">
        <v>27</v>
      </c>
      <c r="F24" s="14">
        <v>100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291</v>
      </c>
      <c r="C25" s="13" t="s">
        <v>638</v>
      </c>
      <c r="D25" s="13" t="s">
        <v>292</v>
      </c>
      <c r="E25" s="13" t="s">
        <v>27</v>
      </c>
      <c r="F25" s="14">
        <v>600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447</v>
      </c>
      <c r="C26" s="13" t="s">
        <v>439</v>
      </c>
      <c r="D26" s="13" t="s">
        <v>227</v>
      </c>
      <c r="E26" s="13" t="s">
        <v>14</v>
      </c>
      <c r="F26" s="14">
        <v>1950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447</v>
      </c>
      <c r="C27" s="13" t="s">
        <v>439</v>
      </c>
      <c r="D27" s="13" t="s">
        <v>144</v>
      </c>
      <c r="E27" s="13" t="s">
        <v>14</v>
      </c>
      <c r="F27" s="14">
        <v>1350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448</v>
      </c>
      <c r="C28" s="13" t="s">
        <v>439</v>
      </c>
      <c r="D28" s="13" t="s">
        <v>162</v>
      </c>
      <c r="E28" s="13" t="s">
        <v>14</v>
      </c>
      <c r="F28" s="14">
        <v>300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448</v>
      </c>
      <c r="C29" s="13" t="s">
        <v>439</v>
      </c>
      <c r="D29" s="13" t="s">
        <v>34</v>
      </c>
      <c r="E29" s="13" t="s">
        <v>14</v>
      </c>
      <c r="F29" s="14">
        <v>600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0" t="s">
        <v>18</v>
      </c>
      <c r="B30" s="31"/>
      <c r="C30" s="31"/>
      <c r="D30" s="31"/>
      <c r="E30" s="31"/>
      <c r="F30" s="31"/>
      <c r="G30" s="31"/>
      <c r="H30" s="31"/>
      <c r="I30" s="31"/>
      <c r="J30" s="32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20</v>
      </c>
    </row>
    <row r="33" spans="2:13" ht="27" customHeight="1" x14ac:dyDescent="0.25">
      <c r="B33" s="22" t="s">
        <v>23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2:13" ht="13.5" customHeight="1" x14ac:dyDescent="0.25">
      <c r="B34" s="22" t="s">
        <v>21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x14ac:dyDescent="0.25">
      <c r="B35" s="22" t="s">
        <v>22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B6:B9"/>
    <mergeCell ref="M6:M9"/>
    <mergeCell ref="G5:M5"/>
    <mergeCell ref="G6:G9"/>
    <mergeCell ref="H6:H9"/>
    <mergeCell ref="I6:I9"/>
    <mergeCell ref="J6:J9"/>
    <mergeCell ref="K6:K9"/>
    <mergeCell ref="L6:L9"/>
    <mergeCell ref="B33:M33"/>
    <mergeCell ref="B34:M34"/>
    <mergeCell ref="B35:M35"/>
    <mergeCell ref="C6:C9"/>
    <mergeCell ref="D6:D9"/>
    <mergeCell ref="E6:E9"/>
    <mergeCell ref="F6:F9"/>
    <mergeCell ref="A30:J30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K32" sqref="K3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490</v>
      </c>
      <c r="C10" s="13" t="s">
        <v>638</v>
      </c>
      <c r="D10" s="13" t="s">
        <v>288</v>
      </c>
      <c r="E10" s="13" t="s">
        <v>27</v>
      </c>
      <c r="F10" s="14">
        <v>150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490</v>
      </c>
      <c r="C11" s="13" t="s">
        <v>439</v>
      </c>
      <c r="D11" s="13" t="s">
        <v>162</v>
      </c>
      <c r="E11" s="13" t="s">
        <v>14</v>
      </c>
      <c r="F11" s="14">
        <v>4500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3" t="s">
        <v>491</v>
      </c>
      <c r="C12" s="13" t="s">
        <v>439</v>
      </c>
      <c r="D12" s="13" t="s">
        <v>191</v>
      </c>
      <c r="E12" s="13" t="s">
        <v>14</v>
      </c>
      <c r="F12" s="14">
        <v>1800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491</v>
      </c>
      <c r="C13" s="13" t="s">
        <v>439</v>
      </c>
      <c r="D13" s="13" t="s">
        <v>39</v>
      </c>
      <c r="E13" s="13" t="s">
        <v>14</v>
      </c>
      <c r="F13" s="14">
        <v>2000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491</v>
      </c>
      <c r="C14" s="13" t="s">
        <v>439</v>
      </c>
      <c r="D14" s="13" t="s">
        <v>492</v>
      </c>
      <c r="E14" s="13" t="s">
        <v>14</v>
      </c>
      <c r="F14" s="14">
        <v>2300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404</v>
      </c>
      <c r="C15" s="13" t="s">
        <v>439</v>
      </c>
      <c r="D15" s="13" t="s">
        <v>408</v>
      </c>
      <c r="E15" s="13" t="s">
        <v>14</v>
      </c>
      <c r="F15" s="14">
        <v>3200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404</v>
      </c>
      <c r="C16" s="13" t="s">
        <v>439</v>
      </c>
      <c r="D16" s="13" t="s">
        <v>258</v>
      </c>
      <c r="E16" s="13" t="s">
        <v>14</v>
      </c>
      <c r="F16" s="14">
        <v>2800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404</v>
      </c>
      <c r="C17" s="13" t="s">
        <v>439</v>
      </c>
      <c r="D17" s="13" t="s">
        <v>405</v>
      </c>
      <c r="E17" s="13" t="s">
        <v>14</v>
      </c>
      <c r="F17" s="14">
        <v>3500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404</v>
      </c>
      <c r="C18" s="13" t="s">
        <v>439</v>
      </c>
      <c r="D18" s="13" t="s">
        <v>407</v>
      </c>
      <c r="E18" s="13" t="s">
        <v>14</v>
      </c>
      <c r="F18" s="14">
        <v>300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404</v>
      </c>
      <c r="C19" s="13" t="s">
        <v>439</v>
      </c>
      <c r="D19" s="13" t="s">
        <v>282</v>
      </c>
      <c r="E19" s="13" t="s">
        <v>14</v>
      </c>
      <c r="F19" s="14">
        <v>4000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404</v>
      </c>
      <c r="C20" s="13" t="s">
        <v>439</v>
      </c>
      <c r="D20" s="13" t="s">
        <v>406</v>
      </c>
      <c r="E20" s="13" t="s">
        <v>14</v>
      </c>
      <c r="F20" s="14">
        <v>200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334</v>
      </c>
      <c r="C21" s="13" t="s">
        <v>695</v>
      </c>
      <c r="D21" s="13" t="s">
        <v>348</v>
      </c>
      <c r="E21" s="13" t="s">
        <v>349</v>
      </c>
      <c r="F21" s="14">
        <v>12000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51" x14ac:dyDescent="0.25">
      <c r="A22" s="4">
        <v>13</v>
      </c>
      <c r="B22" s="15" t="s">
        <v>696</v>
      </c>
      <c r="C22" s="13" t="s">
        <v>672</v>
      </c>
      <c r="D22" s="13" t="s">
        <v>367</v>
      </c>
      <c r="E22" s="13" t="s">
        <v>349</v>
      </c>
      <c r="F22" s="14">
        <v>760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128</v>
      </c>
      <c r="C23" s="13" t="s">
        <v>439</v>
      </c>
      <c r="D23" s="13" t="s">
        <v>32</v>
      </c>
      <c r="E23" s="13" t="s">
        <v>14</v>
      </c>
      <c r="F23" s="14">
        <v>280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260</v>
      </c>
      <c r="C24" s="13" t="s">
        <v>439</v>
      </c>
      <c r="D24" s="13" t="s">
        <v>34</v>
      </c>
      <c r="E24" s="13" t="s">
        <v>14</v>
      </c>
      <c r="F24" s="14">
        <v>700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260</v>
      </c>
      <c r="C25" s="13" t="s">
        <v>439</v>
      </c>
      <c r="D25" s="13" t="s">
        <v>200</v>
      </c>
      <c r="E25" s="13" t="s">
        <v>14</v>
      </c>
      <c r="F25" s="14">
        <v>420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260</v>
      </c>
      <c r="C26" s="13" t="s">
        <v>439</v>
      </c>
      <c r="D26" s="13" t="s">
        <v>32</v>
      </c>
      <c r="E26" s="13" t="s">
        <v>14</v>
      </c>
      <c r="F26" s="14">
        <v>280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261</v>
      </c>
      <c r="C27" s="13" t="s">
        <v>439</v>
      </c>
      <c r="D27" s="13" t="s">
        <v>69</v>
      </c>
      <c r="E27" s="13" t="s">
        <v>14</v>
      </c>
      <c r="F27" s="14">
        <v>560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493</v>
      </c>
      <c r="C28" s="13" t="s">
        <v>439</v>
      </c>
      <c r="D28" s="13" t="s">
        <v>495</v>
      </c>
      <c r="E28" s="13" t="s">
        <v>14</v>
      </c>
      <c r="F28" s="14">
        <v>896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493</v>
      </c>
      <c r="C29" s="13" t="s">
        <v>439</v>
      </c>
      <c r="D29" s="13" t="s">
        <v>494</v>
      </c>
      <c r="E29" s="13" t="s">
        <v>14</v>
      </c>
      <c r="F29" s="14">
        <v>420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493</v>
      </c>
      <c r="C30" s="13" t="s">
        <v>439</v>
      </c>
      <c r="D30" s="13" t="s">
        <v>496</v>
      </c>
      <c r="E30" s="13" t="s">
        <v>14</v>
      </c>
      <c r="F30" s="14">
        <v>1204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1:J31"/>
    <mergeCell ref="B34:M34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topLeftCell="A13" zoomScaleNormal="100" zoomScaleSheetLayoutView="100" workbookViewId="0">
      <selection activeCell="H30" sqref="H3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25.5" x14ac:dyDescent="0.25">
      <c r="A10" s="4">
        <v>1</v>
      </c>
      <c r="B10" s="13" t="s">
        <v>74</v>
      </c>
      <c r="C10" s="15" t="s">
        <v>697</v>
      </c>
      <c r="D10" s="13" t="s">
        <v>75</v>
      </c>
      <c r="E10" s="13" t="s">
        <v>47</v>
      </c>
      <c r="F10" s="14">
        <v>192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3" t="s">
        <v>368</v>
      </c>
      <c r="C11" s="13" t="s">
        <v>670</v>
      </c>
      <c r="D11" s="13" t="s">
        <v>37</v>
      </c>
      <c r="E11" s="15" t="s">
        <v>689</v>
      </c>
      <c r="F11" s="14">
        <v>90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25.5" x14ac:dyDescent="0.25">
      <c r="A12" s="4">
        <v>3</v>
      </c>
      <c r="B12" s="15" t="s">
        <v>369</v>
      </c>
      <c r="C12" s="13" t="s">
        <v>347</v>
      </c>
      <c r="D12" s="13" t="s">
        <v>37</v>
      </c>
      <c r="E12" s="15" t="s">
        <v>698</v>
      </c>
      <c r="F12" s="14">
        <v>600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76</v>
      </c>
      <c r="C13" s="13" t="s">
        <v>439</v>
      </c>
      <c r="D13" s="13" t="s">
        <v>77</v>
      </c>
      <c r="E13" s="13" t="s">
        <v>14</v>
      </c>
      <c r="F13" s="14">
        <v>1950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409</v>
      </c>
      <c r="C14" s="13" t="s">
        <v>42</v>
      </c>
      <c r="D14" s="13" t="s">
        <v>410</v>
      </c>
      <c r="E14" s="13" t="s">
        <v>44</v>
      </c>
      <c r="F14" s="14">
        <v>16800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562</v>
      </c>
      <c r="C15" s="13" t="s">
        <v>439</v>
      </c>
      <c r="D15" s="13" t="s">
        <v>297</v>
      </c>
      <c r="E15" s="13" t="s">
        <v>14</v>
      </c>
      <c r="F15" s="14">
        <v>150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562</v>
      </c>
      <c r="C16" s="13" t="s">
        <v>439</v>
      </c>
      <c r="D16" s="13" t="s">
        <v>151</v>
      </c>
      <c r="E16" s="13" t="s">
        <v>14</v>
      </c>
      <c r="F16" s="14">
        <v>420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562</v>
      </c>
      <c r="C17" s="13" t="s">
        <v>638</v>
      </c>
      <c r="D17" s="13" t="s">
        <v>563</v>
      </c>
      <c r="E17" s="13" t="s">
        <v>27</v>
      </c>
      <c r="F17" s="14">
        <v>450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78</v>
      </c>
      <c r="C18" s="13" t="s">
        <v>651</v>
      </c>
      <c r="D18" s="13" t="s">
        <v>39</v>
      </c>
      <c r="E18" s="13" t="s">
        <v>14</v>
      </c>
      <c r="F18" s="14">
        <v>1000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78</v>
      </c>
      <c r="C19" s="13" t="s">
        <v>33</v>
      </c>
      <c r="D19" s="13" t="s">
        <v>39</v>
      </c>
      <c r="E19" s="13" t="s">
        <v>35</v>
      </c>
      <c r="F19" s="14">
        <v>90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25.5" x14ac:dyDescent="0.25">
      <c r="A20" s="4">
        <v>11</v>
      </c>
      <c r="B20" s="15" t="s">
        <v>567</v>
      </c>
      <c r="C20" s="13" t="s">
        <v>638</v>
      </c>
      <c r="D20" s="15" t="s">
        <v>568</v>
      </c>
      <c r="E20" s="13" t="s">
        <v>27</v>
      </c>
      <c r="F20" s="14">
        <v>600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129</v>
      </c>
      <c r="C21" s="13" t="s">
        <v>653</v>
      </c>
      <c r="D21" s="13" t="s">
        <v>492</v>
      </c>
      <c r="E21" s="13" t="s">
        <v>14</v>
      </c>
      <c r="F21" s="14">
        <v>360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129</v>
      </c>
      <c r="C22" s="13" t="s">
        <v>653</v>
      </c>
      <c r="D22" s="13" t="s">
        <v>39</v>
      </c>
      <c r="E22" s="13" t="s">
        <v>14</v>
      </c>
      <c r="F22" s="14">
        <v>1200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300</v>
      </c>
      <c r="C23" s="13" t="s">
        <v>638</v>
      </c>
      <c r="D23" s="13" t="s">
        <v>301</v>
      </c>
      <c r="E23" s="13" t="s">
        <v>27</v>
      </c>
      <c r="F23" s="14">
        <v>600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699</v>
      </c>
      <c r="C24" s="13" t="s">
        <v>358</v>
      </c>
      <c r="D24" s="13" t="s">
        <v>361</v>
      </c>
      <c r="E24" s="13" t="s">
        <v>349</v>
      </c>
      <c r="F24" s="14">
        <v>300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221</v>
      </c>
      <c r="C25" s="13" t="s">
        <v>439</v>
      </c>
      <c r="D25" s="13" t="s">
        <v>191</v>
      </c>
      <c r="E25" s="13" t="s">
        <v>14</v>
      </c>
      <c r="F25" s="14">
        <v>750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499</v>
      </c>
      <c r="C26" s="13" t="s">
        <v>439</v>
      </c>
      <c r="D26" s="13" t="s">
        <v>120</v>
      </c>
      <c r="E26" s="13" t="s">
        <v>14</v>
      </c>
      <c r="F26" s="14">
        <v>3900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499</v>
      </c>
      <c r="C27" s="13" t="s">
        <v>439</v>
      </c>
      <c r="D27" s="13" t="s">
        <v>34</v>
      </c>
      <c r="E27" s="13" t="s">
        <v>14</v>
      </c>
      <c r="F27" s="14">
        <v>2700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25.5" x14ac:dyDescent="0.25">
      <c r="A28" s="4">
        <v>19</v>
      </c>
      <c r="B28" s="13" t="s">
        <v>500</v>
      </c>
      <c r="C28" s="15" t="s">
        <v>668</v>
      </c>
      <c r="D28" s="13" t="s">
        <v>501</v>
      </c>
      <c r="E28" s="13" t="s">
        <v>14</v>
      </c>
      <c r="F28" s="14">
        <v>2100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25.5" x14ac:dyDescent="0.25">
      <c r="A29" s="4">
        <v>20</v>
      </c>
      <c r="B29" s="13" t="s">
        <v>500</v>
      </c>
      <c r="C29" s="15" t="s">
        <v>668</v>
      </c>
      <c r="D29" s="13" t="s">
        <v>120</v>
      </c>
      <c r="E29" s="13" t="s">
        <v>14</v>
      </c>
      <c r="F29" s="14">
        <v>2100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411</v>
      </c>
      <c r="C30" s="13" t="s">
        <v>439</v>
      </c>
      <c r="D30" s="13" t="s">
        <v>412</v>
      </c>
      <c r="E30" s="13" t="s">
        <v>14</v>
      </c>
      <c r="F30" s="14">
        <v>126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1:J31"/>
    <mergeCell ref="B34:M34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view="pageBreakPreview" topLeftCell="A19" zoomScaleNormal="100" zoomScaleSheetLayoutView="100" workbookViewId="0">
      <selection activeCell="C11" sqref="C1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502</v>
      </c>
      <c r="C10" s="13" t="s">
        <v>439</v>
      </c>
      <c r="D10" s="13" t="s">
        <v>187</v>
      </c>
      <c r="E10" s="13" t="s">
        <v>14</v>
      </c>
      <c r="F10" s="14">
        <v>150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223</v>
      </c>
      <c r="C11" s="13" t="s">
        <v>653</v>
      </c>
      <c r="D11" s="13" t="s">
        <v>115</v>
      </c>
      <c r="E11" s="13" t="s">
        <v>14</v>
      </c>
      <c r="F11" s="14">
        <v>90</v>
      </c>
      <c r="G11" s="9"/>
      <c r="H11" s="10"/>
      <c r="I11" s="5" t="str">
        <f t="shared" ref="I11:I32" si="0">IF(H11=0,"",CEILING(F11/H11,1))</f>
        <v/>
      </c>
      <c r="J11" s="11"/>
      <c r="K11" s="6" t="str">
        <f t="shared" ref="K11:K32" si="1">IF(H11=0,"",I11*J11)</f>
        <v/>
      </c>
      <c r="L11" s="12">
        <v>0.08</v>
      </c>
      <c r="M11" s="6" t="str">
        <f t="shared" ref="M11:M32" si="2">IF(H11=0,"",K11+(K11*L11))</f>
        <v/>
      </c>
    </row>
    <row r="12" spans="1:13" ht="13.5" customHeight="1" x14ac:dyDescent="0.25">
      <c r="A12" s="4">
        <v>3</v>
      </c>
      <c r="B12" s="13" t="s">
        <v>223</v>
      </c>
      <c r="C12" s="13" t="s">
        <v>653</v>
      </c>
      <c r="D12" s="13" t="s">
        <v>69</v>
      </c>
      <c r="E12" s="13" t="s">
        <v>14</v>
      </c>
      <c r="F12" s="14">
        <v>150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223</v>
      </c>
      <c r="C13" s="13" t="s">
        <v>653</v>
      </c>
      <c r="D13" s="13" t="s">
        <v>119</v>
      </c>
      <c r="E13" s="13" t="s">
        <v>14</v>
      </c>
      <c r="F13" s="14">
        <v>90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223</v>
      </c>
      <c r="C14" s="13" t="s">
        <v>439</v>
      </c>
      <c r="D14" s="13" t="s">
        <v>34</v>
      </c>
      <c r="E14" s="13" t="s">
        <v>14</v>
      </c>
      <c r="F14" s="14">
        <v>180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609</v>
      </c>
      <c r="C15" s="13" t="s">
        <v>439</v>
      </c>
      <c r="D15" s="13" t="s">
        <v>34</v>
      </c>
      <c r="E15" s="13" t="s">
        <v>14</v>
      </c>
      <c r="F15" s="14">
        <v>84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375</v>
      </c>
      <c r="C16" s="13" t="s">
        <v>651</v>
      </c>
      <c r="D16" s="13" t="s">
        <v>191</v>
      </c>
      <c r="E16" s="13" t="s">
        <v>14</v>
      </c>
      <c r="F16" s="14">
        <v>480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375</v>
      </c>
      <c r="C17" s="13" t="s">
        <v>358</v>
      </c>
      <c r="D17" s="13" t="s">
        <v>367</v>
      </c>
      <c r="E17" s="13" t="s">
        <v>349</v>
      </c>
      <c r="F17" s="14">
        <v>3300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505</v>
      </c>
      <c r="C18" s="13" t="s">
        <v>638</v>
      </c>
      <c r="D18" s="13" t="s">
        <v>506</v>
      </c>
      <c r="E18" s="13" t="s">
        <v>27</v>
      </c>
      <c r="F18" s="14">
        <v>2500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224</v>
      </c>
      <c r="C19" s="13" t="s">
        <v>439</v>
      </c>
      <c r="D19" s="13" t="s">
        <v>34</v>
      </c>
      <c r="E19" s="13" t="s">
        <v>14</v>
      </c>
      <c r="F19" s="14">
        <v>100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152</v>
      </c>
      <c r="C20" s="13" t="s">
        <v>439</v>
      </c>
      <c r="D20" s="13" t="s">
        <v>144</v>
      </c>
      <c r="E20" s="13" t="s">
        <v>14</v>
      </c>
      <c r="F20" s="14">
        <v>400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507</v>
      </c>
      <c r="C21" s="13" t="s">
        <v>439</v>
      </c>
      <c r="D21" s="13" t="s">
        <v>120</v>
      </c>
      <c r="E21" s="13" t="s">
        <v>14</v>
      </c>
      <c r="F21" s="14">
        <v>400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507</v>
      </c>
      <c r="C22" s="13" t="s">
        <v>700</v>
      </c>
      <c r="D22" s="13" t="s">
        <v>508</v>
      </c>
      <c r="E22" s="13" t="s">
        <v>61</v>
      </c>
      <c r="F22" s="14">
        <v>50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302</v>
      </c>
      <c r="C23" s="13" t="s">
        <v>439</v>
      </c>
      <c r="D23" s="13" t="s">
        <v>200</v>
      </c>
      <c r="E23" s="13" t="s">
        <v>14</v>
      </c>
      <c r="F23" s="14">
        <v>480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302</v>
      </c>
      <c r="C24" s="13" t="s">
        <v>439</v>
      </c>
      <c r="D24" s="13" t="s">
        <v>34</v>
      </c>
      <c r="E24" s="13" t="s">
        <v>14</v>
      </c>
      <c r="F24" s="14">
        <v>240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376</v>
      </c>
      <c r="C25" s="13" t="s">
        <v>358</v>
      </c>
      <c r="D25" s="13" t="s">
        <v>361</v>
      </c>
      <c r="E25" s="13" t="s">
        <v>349</v>
      </c>
      <c r="F25" s="14">
        <v>5700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413</v>
      </c>
      <c r="C26" s="13" t="s">
        <v>439</v>
      </c>
      <c r="D26" s="13" t="s">
        <v>32</v>
      </c>
      <c r="E26" s="13" t="s">
        <v>14</v>
      </c>
      <c r="F26" s="14">
        <v>120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509</v>
      </c>
      <c r="C27" s="13" t="s">
        <v>439</v>
      </c>
      <c r="D27" s="13" t="s">
        <v>480</v>
      </c>
      <c r="E27" s="13" t="s">
        <v>14</v>
      </c>
      <c r="F27" s="14">
        <v>300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509</v>
      </c>
      <c r="C28" s="13" t="s">
        <v>439</v>
      </c>
      <c r="D28" s="13" t="s">
        <v>189</v>
      </c>
      <c r="E28" s="13" t="s">
        <v>14</v>
      </c>
      <c r="F28" s="14">
        <v>300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25.5" x14ac:dyDescent="0.25">
      <c r="A29" s="4">
        <v>20</v>
      </c>
      <c r="B29" s="15" t="s">
        <v>701</v>
      </c>
      <c r="C29" s="13" t="s">
        <v>638</v>
      </c>
      <c r="D29" s="13" t="s">
        <v>414</v>
      </c>
      <c r="E29" s="13" t="s">
        <v>27</v>
      </c>
      <c r="F29" s="14">
        <v>1000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38.25" x14ac:dyDescent="0.25">
      <c r="A30" s="4">
        <v>21</v>
      </c>
      <c r="B30" s="13" t="s">
        <v>510</v>
      </c>
      <c r="C30" s="15" t="s">
        <v>702</v>
      </c>
      <c r="D30" s="13" t="s">
        <v>189</v>
      </c>
      <c r="E30" s="13" t="s">
        <v>40</v>
      </c>
      <c r="F30" s="14">
        <v>50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3" t="s">
        <v>510</v>
      </c>
      <c r="C31" s="13" t="s">
        <v>638</v>
      </c>
      <c r="D31" s="13" t="s">
        <v>34</v>
      </c>
      <c r="E31" s="13" t="s">
        <v>40</v>
      </c>
      <c r="F31" s="14">
        <v>230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38.25" x14ac:dyDescent="0.25">
      <c r="A32" s="4">
        <v>23</v>
      </c>
      <c r="B32" s="13" t="s">
        <v>510</v>
      </c>
      <c r="C32" s="15" t="s">
        <v>702</v>
      </c>
      <c r="D32" s="13" t="s">
        <v>511</v>
      </c>
      <c r="E32" s="13" t="s">
        <v>40</v>
      </c>
      <c r="F32" s="14">
        <v>20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30" t="s">
        <v>18</v>
      </c>
      <c r="B33" s="31"/>
      <c r="C33" s="31"/>
      <c r="D33" s="31"/>
      <c r="E33" s="31"/>
      <c r="F33" s="31"/>
      <c r="G33" s="31"/>
      <c r="H33" s="31"/>
      <c r="I33" s="31"/>
      <c r="J33" s="32"/>
      <c r="K33" s="3">
        <f>SUM(K10:K32)</f>
        <v>0</v>
      </c>
      <c r="L33" s="2"/>
      <c r="M33" s="3">
        <f>SUM(M10:M32)</f>
        <v>0</v>
      </c>
    </row>
    <row r="35" spans="1:13" x14ac:dyDescent="0.25">
      <c r="B35" s="7" t="s">
        <v>20</v>
      </c>
    </row>
    <row r="36" spans="1:13" ht="27" customHeight="1" x14ac:dyDescent="0.25">
      <c r="B36" s="22" t="s">
        <v>23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1:13" ht="13.5" customHeight="1" x14ac:dyDescent="0.25">
      <c r="B37" s="22" t="s">
        <v>21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1:13" x14ac:dyDescent="0.25">
      <c r="B38" s="22" t="s">
        <v>22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3:J33"/>
    <mergeCell ref="B36:M36"/>
    <mergeCell ref="B37:M37"/>
    <mergeCell ref="B38:M38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topLeftCell="A13" zoomScaleNormal="100" zoomScaleSheetLayoutView="100" workbookViewId="0">
      <selection activeCell="G19" sqref="G1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378</v>
      </c>
      <c r="C10" s="13" t="s">
        <v>347</v>
      </c>
      <c r="D10" s="13" t="s">
        <v>379</v>
      </c>
      <c r="E10" s="13" t="s">
        <v>349</v>
      </c>
      <c r="F10" s="14">
        <v>5000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196</v>
      </c>
      <c r="C11" s="13" t="s">
        <v>655</v>
      </c>
      <c r="D11" s="13" t="s">
        <v>197</v>
      </c>
      <c r="E11" s="13" t="s">
        <v>87</v>
      </c>
      <c r="F11" s="14">
        <v>5200</v>
      </c>
      <c r="G11" s="9"/>
      <c r="H11" s="10"/>
      <c r="I11" s="5" t="str">
        <f t="shared" ref="I11:I31" si="0">IF(H11=0,"",CEILING(F11/H11,1))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3" t="s">
        <v>569</v>
      </c>
      <c r="C12" s="13" t="s">
        <v>33</v>
      </c>
      <c r="D12" s="13" t="s">
        <v>570</v>
      </c>
      <c r="E12" s="13" t="s">
        <v>35</v>
      </c>
      <c r="F12" s="14">
        <v>50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569</v>
      </c>
      <c r="C13" s="13" t="s">
        <v>33</v>
      </c>
      <c r="D13" s="13" t="s">
        <v>191</v>
      </c>
      <c r="E13" s="13" t="s">
        <v>35</v>
      </c>
      <c r="F13" s="14">
        <v>50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569</v>
      </c>
      <c r="C14" s="13" t="s">
        <v>33</v>
      </c>
      <c r="D14" s="13" t="s">
        <v>39</v>
      </c>
      <c r="E14" s="13" t="s">
        <v>35</v>
      </c>
      <c r="F14" s="14">
        <v>60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25.5" x14ac:dyDescent="0.25">
      <c r="A15" s="4">
        <v>6</v>
      </c>
      <c r="B15" s="13" t="s">
        <v>380</v>
      </c>
      <c r="C15" s="15" t="s">
        <v>670</v>
      </c>
      <c r="D15" s="13" t="s">
        <v>37</v>
      </c>
      <c r="E15" s="15" t="s">
        <v>703</v>
      </c>
      <c r="F15" s="14">
        <v>48000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514</v>
      </c>
      <c r="C16" s="13" t="s">
        <v>439</v>
      </c>
      <c r="D16" s="13" t="s">
        <v>200</v>
      </c>
      <c r="E16" s="13" t="s">
        <v>14</v>
      </c>
      <c r="F16" s="14">
        <v>1350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515</v>
      </c>
      <c r="C17" s="13" t="s">
        <v>439</v>
      </c>
      <c r="D17" s="13" t="s">
        <v>162</v>
      </c>
      <c r="E17" s="13" t="s">
        <v>14</v>
      </c>
      <c r="F17" s="14">
        <v>1500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515</v>
      </c>
      <c r="C18" s="13" t="s">
        <v>439</v>
      </c>
      <c r="D18" s="13" t="s">
        <v>115</v>
      </c>
      <c r="E18" s="13" t="s">
        <v>14</v>
      </c>
      <c r="F18" s="14">
        <v>1200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25.5" x14ac:dyDescent="0.25">
      <c r="A19" s="4">
        <v>10</v>
      </c>
      <c r="B19" s="15" t="s">
        <v>83</v>
      </c>
      <c r="C19" s="15" t="s">
        <v>697</v>
      </c>
      <c r="D19" s="15" t="s">
        <v>84</v>
      </c>
      <c r="E19" s="13" t="s">
        <v>47</v>
      </c>
      <c r="F19" s="14">
        <v>450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520</v>
      </c>
      <c r="C20" s="13" t="s">
        <v>439</v>
      </c>
      <c r="D20" s="13" t="s">
        <v>69</v>
      </c>
      <c r="E20" s="13" t="s">
        <v>14</v>
      </c>
      <c r="F20" s="14">
        <v>300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153</v>
      </c>
      <c r="C21" s="13" t="s">
        <v>439</v>
      </c>
      <c r="D21" s="13" t="s">
        <v>69</v>
      </c>
      <c r="E21" s="13" t="s">
        <v>14</v>
      </c>
      <c r="F21" s="14">
        <v>1000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704</v>
      </c>
      <c r="C22" s="13" t="s">
        <v>439</v>
      </c>
      <c r="D22" s="13" t="s">
        <v>119</v>
      </c>
      <c r="E22" s="13" t="s">
        <v>14</v>
      </c>
      <c r="F22" s="14">
        <v>300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154</v>
      </c>
      <c r="C23" s="13" t="s">
        <v>155</v>
      </c>
      <c r="D23" s="13" t="s">
        <v>156</v>
      </c>
      <c r="E23" s="13" t="s">
        <v>47</v>
      </c>
      <c r="F23" s="14">
        <v>1600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438</v>
      </c>
      <c r="C24" s="13" t="s">
        <v>439</v>
      </c>
      <c r="D24" s="13" t="s">
        <v>32</v>
      </c>
      <c r="E24" s="13" t="s">
        <v>14</v>
      </c>
      <c r="F24" s="14">
        <v>1000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438</v>
      </c>
      <c r="C25" s="13" t="s">
        <v>439</v>
      </c>
      <c r="D25" s="13" t="s">
        <v>200</v>
      </c>
      <c r="E25" s="13" t="s">
        <v>14</v>
      </c>
      <c r="F25" s="14">
        <v>1000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438</v>
      </c>
      <c r="C26" s="13" t="s">
        <v>439</v>
      </c>
      <c r="D26" s="13" t="s">
        <v>34</v>
      </c>
      <c r="E26" s="13" t="s">
        <v>14</v>
      </c>
      <c r="F26" s="14">
        <v>400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521</v>
      </c>
      <c r="C27" s="13" t="s">
        <v>439</v>
      </c>
      <c r="D27" s="13" t="s">
        <v>32</v>
      </c>
      <c r="E27" s="13" t="s">
        <v>14</v>
      </c>
      <c r="F27" s="14">
        <v>250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705</v>
      </c>
      <c r="C28" s="13" t="s">
        <v>439</v>
      </c>
      <c r="D28" s="13" t="s">
        <v>191</v>
      </c>
      <c r="E28" s="13" t="s">
        <v>14</v>
      </c>
      <c r="F28" s="14">
        <v>300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85</v>
      </c>
      <c r="C29" s="13" t="s">
        <v>675</v>
      </c>
      <c r="D29" s="13" t="s">
        <v>86</v>
      </c>
      <c r="E29" s="13" t="s">
        <v>87</v>
      </c>
      <c r="F29" s="14">
        <v>12000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25.5" x14ac:dyDescent="0.25">
      <c r="A30" s="4">
        <v>21</v>
      </c>
      <c r="B30" s="15" t="s">
        <v>706</v>
      </c>
      <c r="C30" s="13" t="s">
        <v>655</v>
      </c>
      <c r="D30" s="13" t="s">
        <v>191</v>
      </c>
      <c r="E30" s="13" t="s">
        <v>87</v>
      </c>
      <c r="F30" s="14">
        <v>400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3" t="s">
        <v>88</v>
      </c>
      <c r="C31" s="13" t="s">
        <v>89</v>
      </c>
      <c r="D31" s="13" t="s">
        <v>86</v>
      </c>
      <c r="E31" s="13" t="s">
        <v>44</v>
      </c>
      <c r="F31" s="14">
        <v>50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0" t="s">
        <v>18</v>
      </c>
      <c r="B32" s="31"/>
      <c r="C32" s="31"/>
      <c r="D32" s="31"/>
      <c r="E32" s="31"/>
      <c r="F32" s="31"/>
      <c r="G32" s="31"/>
      <c r="H32" s="31"/>
      <c r="I32" s="31"/>
      <c r="J32" s="32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20</v>
      </c>
    </row>
    <row r="35" spans="2:13" ht="27" customHeight="1" x14ac:dyDescent="0.25">
      <c r="B35" s="22" t="s">
        <v>23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ht="13.5" customHeight="1" x14ac:dyDescent="0.25">
      <c r="B36" s="2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2:13" x14ac:dyDescent="0.25">
      <c r="B37" s="22" t="s">
        <v>22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2:J32"/>
    <mergeCell ref="B35:M35"/>
    <mergeCell ref="B36:M36"/>
    <mergeCell ref="B37:M37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topLeftCell="A13" zoomScaleNormal="100" zoomScaleSheetLayoutView="100" workbookViewId="0">
      <selection activeCell="G38" sqref="G3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610</v>
      </c>
      <c r="C10" s="13" t="s">
        <v>439</v>
      </c>
      <c r="D10" s="13" t="s">
        <v>162</v>
      </c>
      <c r="E10" s="13" t="s">
        <v>14</v>
      </c>
      <c r="F10" s="14">
        <v>200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610</v>
      </c>
      <c r="C11" s="13" t="s">
        <v>439</v>
      </c>
      <c r="D11" s="13" t="s">
        <v>34</v>
      </c>
      <c r="E11" s="13" t="s">
        <v>14</v>
      </c>
      <c r="F11" s="14">
        <v>300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3" t="s">
        <v>303</v>
      </c>
      <c r="C12" s="13" t="s">
        <v>439</v>
      </c>
      <c r="D12" s="13" t="s">
        <v>187</v>
      </c>
      <c r="E12" s="13" t="s">
        <v>14</v>
      </c>
      <c r="F12" s="14">
        <v>360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383</v>
      </c>
      <c r="C13" s="13" t="s">
        <v>384</v>
      </c>
      <c r="D13" s="13" t="s">
        <v>37</v>
      </c>
      <c r="E13" s="13" t="s">
        <v>349</v>
      </c>
      <c r="F13" s="14">
        <v>1000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263</v>
      </c>
      <c r="C14" s="13" t="s">
        <v>439</v>
      </c>
      <c r="D14" s="13" t="s">
        <v>264</v>
      </c>
      <c r="E14" s="13" t="s">
        <v>14</v>
      </c>
      <c r="F14" s="14">
        <v>300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524</v>
      </c>
      <c r="C15" s="13" t="s">
        <v>439</v>
      </c>
      <c r="D15" s="13" t="s">
        <v>123</v>
      </c>
      <c r="E15" s="13" t="s">
        <v>14</v>
      </c>
      <c r="F15" s="14">
        <v>700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707</v>
      </c>
      <c r="C16" s="13" t="s">
        <v>347</v>
      </c>
      <c r="D16" s="13" t="s">
        <v>708</v>
      </c>
      <c r="E16" s="13" t="s">
        <v>349</v>
      </c>
      <c r="F16" s="14">
        <v>600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526</v>
      </c>
      <c r="C17" s="13" t="s">
        <v>439</v>
      </c>
      <c r="D17" s="13" t="s">
        <v>73</v>
      </c>
      <c r="E17" s="13" t="s">
        <v>14</v>
      </c>
      <c r="F17" s="14">
        <v>105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318</v>
      </c>
      <c r="C18" s="13" t="s">
        <v>439</v>
      </c>
      <c r="D18" s="13" t="s">
        <v>151</v>
      </c>
      <c r="E18" s="13" t="s">
        <v>14</v>
      </c>
      <c r="F18" s="14">
        <v>7000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318</v>
      </c>
      <c r="C19" s="13" t="s">
        <v>439</v>
      </c>
      <c r="D19" s="13" t="s">
        <v>200</v>
      </c>
      <c r="E19" s="13" t="s">
        <v>14</v>
      </c>
      <c r="F19" s="14">
        <v>4500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527</v>
      </c>
      <c r="C20" s="13" t="s">
        <v>655</v>
      </c>
      <c r="D20" s="13" t="s">
        <v>124</v>
      </c>
      <c r="E20" s="13" t="s">
        <v>87</v>
      </c>
      <c r="F20" s="14">
        <v>448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527</v>
      </c>
      <c r="C21" s="13" t="s">
        <v>528</v>
      </c>
      <c r="D21" s="13" t="s">
        <v>533</v>
      </c>
      <c r="E21" s="13" t="s">
        <v>160</v>
      </c>
      <c r="F21" s="14">
        <v>900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527</v>
      </c>
      <c r="C22" s="13" t="s">
        <v>655</v>
      </c>
      <c r="D22" s="13" t="s">
        <v>530</v>
      </c>
      <c r="E22" s="13" t="s">
        <v>87</v>
      </c>
      <c r="F22" s="14">
        <v>420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527</v>
      </c>
      <c r="C23" s="13" t="s">
        <v>655</v>
      </c>
      <c r="D23" s="13" t="s">
        <v>531</v>
      </c>
      <c r="E23" s="13" t="s">
        <v>87</v>
      </c>
      <c r="F23" s="14">
        <v>560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527</v>
      </c>
      <c r="C24" s="13" t="s">
        <v>655</v>
      </c>
      <c r="D24" s="13" t="s">
        <v>532</v>
      </c>
      <c r="E24" s="13" t="s">
        <v>87</v>
      </c>
      <c r="F24" s="14">
        <v>280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527</v>
      </c>
      <c r="C25" s="13" t="s">
        <v>528</v>
      </c>
      <c r="D25" s="13" t="s">
        <v>529</v>
      </c>
      <c r="E25" s="13" t="s">
        <v>160</v>
      </c>
      <c r="F25" s="14">
        <v>1650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709</v>
      </c>
      <c r="C26" s="13" t="s">
        <v>710</v>
      </c>
      <c r="D26" s="13" t="s">
        <v>379</v>
      </c>
      <c r="E26" s="13" t="s">
        <v>349</v>
      </c>
      <c r="F26" s="14">
        <v>100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157</v>
      </c>
      <c r="C27" s="15" t="s">
        <v>645</v>
      </c>
      <c r="D27" s="13" t="s">
        <v>159</v>
      </c>
      <c r="E27" s="13" t="s">
        <v>27</v>
      </c>
      <c r="F27" s="14">
        <v>3200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711</v>
      </c>
      <c r="C28" s="13" t="s">
        <v>638</v>
      </c>
      <c r="D28" s="13" t="s">
        <v>285</v>
      </c>
      <c r="E28" s="13" t="s">
        <v>27</v>
      </c>
      <c r="F28" s="14">
        <v>10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90</v>
      </c>
      <c r="C29" s="13" t="s">
        <v>655</v>
      </c>
      <c r="D29" s="13" t="s">
        <v>50</v>
      </c>
      <c r="E29" s="13" t="s">
        <v>87</v>
      </c>
      <c r="F29" s="14">
        <v>5500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418</v>
      </c>
      <c r="C30" s="13" t="s">
        <v>439</v>
      </c>
      <c r="D30" s="13" t="s">
        <v>32</v>
      </c>
      <c r="E30" s="13" t="s">
        <v>14</v>
      </c>
      <c r="F30" s="14">
        <v>120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1:J31"/>
    <mergeCell ref="B34:M34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topLeftCell="A10" zoomScaleNormal="100" zoomScaleSheetLayoutView="100" workbookViewId="0">
      <selection activeCell="M31" sqref="M3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305</v>
      </c>
      <c r="C10" s="13" t="s">
        <v>439</v>
      </c>
      <c r="D10" s="13" t="s">
        <v>50</v>
      </c>
      <c r="E10" s="13" t="s">
        <v>14</v>
      </c>
      <c r="F10" s="14">
        <v>480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305</v>
      </c>
      <c r="C11" s="13" t="s">
        <v>439</v>
      </c>
      <c r="D11" s="13" t="s">
        <v>49</v>
      </c>
      <c r="E11" s="13" t="s">
        <v>14</v>
      </c>
      <c r="F11" s="14">
        <v>90</v>
      </c>
      <c r="G11" s="9"/>
      <c r="H11" s="10"/>
      <c r="I11" s="5" t="str">
        <f t="shared" ref="I11:I31" si="0">IF(H11=0,"",CEILING(F11/H11,1))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38.25" x14ac:dyDescent="0.25">
      <c r="A12" s="4">
        <v>3</v>
      </c>
      <c r="B12" s="13" t="s">
        <v>712</v>
      </c>
      <c r="C12" s="15" t="s">
        <v>713</v>
      </c>
      <c r="D12" s="13" t="s">
        <v>37</v>
      </c>
      <c r="E12" s="13" t="s">
        <v>349</v>
      </c>
      <c r="F12" s="14">
        <v>300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535</v>
      </c>
      <c r="C13" s="13" t="s">
        <v>439</v>
      </c>
      <c r="D13" s="13" t="s">
        <v>144</v>
      </c>
      <c r="E13" s="13" t="s">
        <v>14</v>
      </c>
      <c r="F13" s="14">
        <v>600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535</v>
      </c>
      <c r="C14" s="13" t="s">
        <v>655</v>
      </c>
      <c r="D14" s="13" t="s">
        <v>69</v>
      </c>
      <c r="E14" s="13" t="s">
        <v>87</v>
      </c>
      <c r="F14" s="14">
        <v>3840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535</v>
      </c>
      <c r="C15" s="13" t="s">
        <v>655</v>
      </c>
      <c r="D15" s="13" t="s">
        <v>115</v>
      </c>
      <c r="E15" s="13" t="s">
        <v>87</v>
      </c>
      <c r="F15" s="14">
        <v>720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714</v>
      </c>
      <c r="C16" s="13" t="s">
        <v>478</v>
      </c>
      <c r="D16" s="13" t="s">
        <v>37</v>
      </c>
      <c r="E16" s="13" t="s">
        <v>349</v>
      </c>
      <c r="F16" s="14">
        <v>1250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25.5" x14ac:dyDescent="0.25">
      <c r="A17" s="4">
        <v>8</v>
      </c>
      <c r="B17" s="13" t="s">
        <v>715</v>
      </c>
      <c r="C17" s="13" t="s">
        <v>716</v>
      </c>
      <c r="D17" s="13" t="s">
        <v>717</v>
      </c>
      <c r="E17" s="15" t="s">
        <v>718</v>
      </c>
      <c r="F17" s="14">
        <v>100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419</v>
      </c>
      <c r="C18" s="13" t="s">
        <v>693</v>
      </c>
      <c r="D18" s="13" t="s">
        <v>421</v>
      </c>
      <c r="E18" s="13" t="s">
        <v>87</v>
      </c>
      <c r="F18" s="14">
        <v>1080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267</v>
      </c>
      <c r="C19" s="13" t="s">
        <v>439</v>
      </c>
      <c r="D19" s="13" t="s">
        <v>268</v>
      </c>
      <c r="E19" s="13" t="s">
        <v>14</v>
      </c>
      <c r="F19" s="14">
        <v>420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267</v>
      </c>
      <c r="C20" s="13" t="s">
        <v>439</v>
      </c>
      <c r="D20" s="13" t="s">
        <v>269</v>
      </c>
      <c r="E20" s="13" t="s">
        <v>14</v>
      </c>
      <c r="F20" s="14">
        <v>420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267</v>
      </c>
      <c r="C21" s="13" t="s">
        <v>439</v>
      </c>
      <c r="D21" s="13" t="s">
        <v>270</v>
      </c>
      <c r="E21" s="13" t="s">
        <v>14</v>
      </c>
      <c r="F21" s="14">
        <v>980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614</v>
      </c>
      <c r="C22" s="13" t="s">
        <v>719</v>
      </c>
      <c r="D22" s="13" t="s">
        <v>144</v>
      </c>
      <c r="E22" s="13" t="s">
        <v>87</v>
      </c>
      <c r="F22" s="14">
        <v>3900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614</v>
      </c>
      <c r="C23" s="13" t="s">
        <v>653</v>
      </c>
      <c r="D23" s="13" t="s">
        <v>189</v>
      </c>
      <c r="E23" s="13" t="s">
        <v>14</v>
      </c>
      <c r="F23" s="14">
        <v>4000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228</v>
      </c>
      <c r="C24" s="13" t="s">
        <v>638</v>
      </c>
      <c r="D24" s="13" t="s">
        <v>123</v>
      </c>
      <c r="E24" s="13" t="s">
        <v>27</v>
      </c>
      <c r="F24" s="14">
        <v>40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422</v>
      </c>
      <c r="C25" s="13" t="s">
        <v>439</v>
      </c>
      <c r="D25" s="13" t="s">
        <v>200</v>
      </c>
      <c r="E25" s="13" t="s">
        <v>14</v>
      </c>
      <c r="F25" s="14">
        <v>250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422</v>
      </c>
      <c r="C26" s="13" t="s">
        <v>439</v>
      </c>
      <c r="D26" s="13" t="s">
        <v>32</v>
      </c>
      <c r="E26" s="13" t="s">
        <v>14</v>
      </c>
      <c r="F26" s="14">
        <v>1750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422</v>
      </c>
      <c r="C27" s="13" t="s">
        <v>439</v>
      </c>
      <c r="D27" s="13" t="s">
        <v>34</v>
      </c>
      <c r="E27" s="13" t="s">
        <v>14</v>
      </c>
      <c r="F27" s="14">
        <v>1000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161</v>
      </c>
      <c r="C28" s="13" t="s">
        <v>638</v>
      </c>
      <c r="D28" s="13" t="s">
        <v>720</v>
      </c>
      <c r="E28" s="13" t="s">
        <v>27</v>
      </c>
      <c r="F28" s="14">
        <v>1000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161</v>
      </c>
      <c r="C29" s="13" t="s">
        <v>439</v>
      </c>
      <c r="D29" s="13" t="s">
        <v>162</v>
      </c>
      <c r="E29" s="13" t="s">
        <v>14</v>
      </c>
      <c r="F29" s="14">
        <v>40000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163</v>
      </c>
      <c r="C30" s="13" t="s">
        <v>721</v>
      </c>
      <c r="D30" s="13" t="s">
        <v>164</v>
      </c>
      <c r="E30" s="13" t="s">
        <v>14</v>
      </c>
      <c r="F30" s="14">
        <v>300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3" t="s">
        <v>165</v>
      </c>
      <c r="C31" s="13" t="s">
        <v>638</v>
      </c>
      <c r="D31" s="13" t="s">
        <v>166</v>
      </c>
      <c r="E31" s="13" t="s">
        <v>27</v>
      </c>
      <c r="F31" s="14">
        <v>50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0" t="s">
        <v>18</v>
      </c>
      <c r="B32" s="31"/>
      <c r="C32" s="31"/>
      <c r="D32" s="31"/>
      <c r="E32" s="31"/>
      <c r="F32" s="31"/>
      <c r="G32" s="31"/>
      <c r="H32" s="31"/>
      <c r="I32" s="31"/>
      <c r="J32" s="32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20</v>
      </c>
    </row>
    <row r="35" spans="2:13" ht="27" customHeight="1" x14ac:dyDescent="0.25">
      <c r="B35" s="22" t="s">
        <v>23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ht="13.5" customHeight="1" x14ac:dyDescent="0.25">
      <c r="B36" s="2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2:13" x14ac:dyDescent="0.25">
      <c r="B37" s="22" t="s">
        <v>22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2:J32"/>
    <mergeCell ref="B35:M35"/>
    <mergeCell ref="B36:M36"/>
    <mergeCell ref="B37:M37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topLeftCell="A16" zoomScaleNormal="100" zoomScaleSheetLayoutView="100" workbookViewId="0">
      <selection activeCell="K50" sqref="K5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536</v>
      </c>
      <c r="C10" s="13" t="s">
        <v>439</v>
      </c>
      <c r="D10" s="13" t="s">
        <v>115</v>
      </c>
      <c r="E10" s="13" t="s">
        <v>14</v>
      </c>
      <c r="F10" s="14">
        <v>15500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229</v>
      </c>
      <c r="C11" s="13" t="s">
        <v>439</v>
      </c>
      <c r="D11" s="13" t="s">
        <v>230</v>
      </c>
      <c r="E11" s="13" t="s">
        <v>14</v>
      </c>
      <c r="F11" s="14">
        <v>280</v>
      </c>
      <c r="G11" s="9"/>
      <c r="H11" s="10"/>
      <c r="I11" s="5" t="str">
        <f t="shared" ref="I11:I29" si="0">IF(H11=0,"",CEILING(F11/H11,1))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3" t="s">
        <v>722</v>
      </c>
      <c r="C12" s="13" t="s">
        <v>622</v>
      </c>
      <c r="D12" s="13" t="s">
        <v>723</v>
      </c>
      <c r="E12" s="13" t="s">
        <v>44</v>
      </c>
      <c r="F12" s="14">
        <v>15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201</v>
      </c>
      <c r="C13" s="13" t="s">
        <v>439</v>
      </c>
      <c r="D13" s="13" t="s">
        <v>115</v>
      </c>
      <c r="E13" s="13" t="s">
        <v>14</v>
      </c>
      <c r="F13" s="14">
        <v>12000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537</v>
      </c>
      <c r="C14" s="13" t="s">
        <v>33</v>
      </c>
      <c r="D14" s="13" t="s">
        <v>233</v>
      </c>
      <c r="E14" s="13" t="s">
        <v>35</v>
      </c>
      <c r="F14" s="14">
        <v>30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345</v>
      </c>
      <c r="C15" s="13" t="s">
        <v>439</v>
      </c>
      <c r="D15" s="13" t="s">
        <v>69</v>
      </c>
      <c r="E15" s="13" t="s">
        <v>14</v>
      </c>
      <c r="F15" s="14">
        <v>2400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345</v>
      </c>
      <c r="C16" s="13" t="s">
        <v>439</v>
      </c>
      <c r="D16" s="13" t="s">
        <v>187</v>
      </c>
      <c r="E16" s="13" t="s">
        <v>14</v>
      </c>
      <c r="F16" s="14">
        <v>750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538</v>
      </c>
      <c r="C17" s="13" t="s">
        <v>439</v>
      </c>
      <c r="D17" s="13" t="s">
        <v>69</v>
      </c>
      <c r="E17" s="13" t="s">
        <v>14</v>
      </c>
      <c r="F17" s="14">
        <v>140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538</v>
      </c>
      <c r="C18" s="13" t="s">
        <v>439</v>
      </c>
      <c r="D18" s="13" t="s">
        <v>115</v>
      </c>
      <c r="E18" s="13" t="s">
        <v>14</v>
      </c>
      <c r="F18" s="14">
        <v>560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271</v>
      </c>
      <c r="C19" s="13" t="s">
        <v>439</v>
      </c>
      <c r="D19" s="13" t="s">
        <v>144</v>
      </c>
      <c r="E19" s="13" t="s">
        <v>14</v>
      </c>
      <c r="F19" s="14">
        <v>200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271</v>
      </c>
      <c r="C20" s="13" t="s">
        <v>638</v>
      </c>
      <c r="D20" s="13" t="s">
        <v>272</v>
      </c>
      <c r="E20" s="13" t="s">
        <v>27</v>
      </c>
      <c r="F20" s="14">
        <v>500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273</v>
      </c>
      <c r="C21" s="13" t="s">
        <v>655</v>
      </c>
      <c r="D21" s="13" t="s">
        <v>73</v>
      </c>
      <c r="E21" s="13" t="s">
        <v>87</v>
      </c>
      <c r="F21" s="14">
        <v>140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539</v>
      </c>
      <c r="C22" s="13" t="s">
        <v>439</v>
      </c>
      <c r="D22" s="13" t="s">
        <v>69</v>
      </c>
      <c r="E22" s="13" t="s">
        <v>14</v>
      </c>
      <c r="F22" s="14">
        <v>450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540</v>
      </c>
      <c r="C23" s="13" t="s">
        <v>653</v>
      </c>
      <c r="D23" s="13" t="s">
        <v>315</v>
      </c>
      <c r="E23" s="13" t="s">
        <v>14</v>
      </c>
      <c r="F23" s="14">
        <v>2100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540</v>
      </c>
      <c r="C24" s="13" t="s">
        <v>653</v>
      </c>
      <c r="D24" s="13" t="s">
        <v>187</v>
      </c>
      <c r="E24" s="13" t="s">
        <v>14</v>
      </c>
      <c r="F24" s="14">
        <v>2400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541</v>
      </c>
      <c r="C25" s="13" t="s">
        <v>653</v>
      </c>
      <c r="D25" s="13" t="s">
        <v>187</v>
      </c>
      <c r="E25" s="13" t="s">
        <v>14</v>
      </c>
      <c r="F25" s="14">
        <v>150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231</v>
      </c>
      <c r="C26" s="13" t="s">
        <v>700</v>
      </c>
      <c r="D26" s="13" t="s">
        <v>232</v>
      </c>
      <c r="E26" s="13" t="s">
        <v>27</v>
      </c>
      <c r="F26" s="14">
        <v>200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231</v>
      </c>
      <c r="C27" s="13" t="s">
        <v>724</v>
      </c>
      <c r="D27" s="13" t="s">
        <v>234</v>
      </c>
      <c r="E27" s="13" t="s">
        <v>235</v>
      </c>
      <c r="F27" s="14">
        <v>2000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202</v>
      </c>
      <c r="C28" s="13" t="s">
        <v>439</v>
      </c>
      <c r="D28" s="13" t="s">
        <v>115</v>
      </c>
      <c r="E28" s="13" t="s">
        <v>14</v>
      </c>
      <c r="F28" s="14">
        <v>5000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238</v>
      </c>
      <c r="C29" s="13" t="s">
        <v>638</v>
      </c>
      <c r="D29" s="13" t="s">
        <v>239</v>
      </c>
      <c r="E29" s="13" t="s">
        <v>27</v>
      </c>
      <c r="F29" s="14">
        <v>250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0" t="s">
        <v>18</v>
      </c>
      <c r="B30" s="31"/>
      <c r="C30" s="31"/>
      <c r="D30" s="31"/>
      <c r="E30" s="31"/>
      <c r="F30" s="31"/>
      <c r="G30" s="31"/>
      <c r="H30" s="31"/>
      <c r="I30" s="31"/>
      <c r="J30" s="32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20</v>
      </c>
    </row>
    <row r="33" spans="2:13" ht="27" customHeight="1" x14ac:dyDescent="0.25">
      <c r="B33" s="22" t="s">
        <v>23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2:13" ht="13.5" customHeight="1" x14ac:dyDescent="0.25">
      <c r="B34" s="22" t="s">
        <v>21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x14ac:dyDescent="0.25">
      <c r="B35" s="22" t="s">
        <v>22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0:J30"/>
    <mergeCell ref="B33:M33"/>
    <mergeCell ref="B34:M34"/>
    <mergeCell ref="B35:M3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view="pageBreakPreview" topLeftCell="A13" zoomScaleNormal="100" zoomScaleSheetLayoutView="100" workbookViewId="0">
      <selection activeCell="M26" sqref="M2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542</v>
      </c>
      <c r="C10" s="13" t="s">
        <v>640</v>
      </c>
      <c r="D10" s="13" t="s">
        <v>544</v>
      </c>
      <c r="E10" s="13" t="s">
        <v>44</v>
      </c>
      <c r="F10" s="14">
        <v>2250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3" t="s">
        <v>542</v>
      </c>
      <c r="C11" s="15" t="s">
        <v>725</v>
      </c>
      <c r="D11" s="13" t="s">
        <v>543</v>
      </c>
      <c r="E11" s="13" t="s">
        <v>40</v>
      </c>
      <c r="F11" s="14">
        <v>60</v>
      </c>
      <c r="G11" s="9"/>
      <c r="H11" s="10"/>
      <c r="I11" s="5" t="str">
        <f t="shared" ref="I11:I26" si="0">IF(H11=0,"",CEILING(F11/H11,1))</f>
        <v/>
      </c>
      <c r="J11" s="11"/>
      <c r="K11" s="6" t="str">
        <f t="shared" ref="K11:K26" si="1">IF(H11=0,"",I11*J11)</f>
        <v/>
      </c>
      <c r="L11" s="12">
        <v>0.08</v>
      </c>
      <c r="M11" s="6" t="str">
        <f t="shared" ref="M11:M26" si="2">IF(H11=0,"",K11+(K11*L11))</f>
        <v/>
      </c>
    </row>
    <row r="12" spans="1:13" ht="13.5" customHeight="1" x14ac:dyDescent="0.25">
      <c r="A12" s="4">
        <v>3</v>
      </c>
      <c r="B12" s="13" t="s">
        <v>542</v>
      </c>
      <c r="C12" s="15" t="s">
        <v>653</v>
      </c>
      <c r="D12" s="13" t="s">
        <v>39</v>
      </c>
      <c r="E12" s="13" t="s">
        <v>14</v>
      </c>
      <c r="F12" s="14">
        <v>500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25.5" x14ac:dyDescent="0.25">
      <c r="A13" s="4">
        <v>4</v>
      </c>
      <c r="B13" s="15" t="s">
        <v>167</v>
      </c>
      <c r="C13" s="13" t="s">
        <v>640</v>
      </c>
      <c r="D13" s="13" t="s">
        <v>168</v>
      </c>
      <c r="E13" s="13" t="s">
        <v>44</v>
      </c>
      <c r="F13" s="14">
        <v>1500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25.5" x14ac:dyDescent="0.25">
      <c r="A14" s="4">
        <v>5</v>
      </c>
      <c r="B14" s="15" t="s">
        <v>169</v>
      </c>
      <c r="C14" s="13" t="s">
        <v>726</v>
      </c>
      <c r="D14" s="13" t="s">
        <v>170</v>
      </c>
      <c r="E14" s="13" t="s">
        <v>14</v>
      </c>
      <c r="F14" s="14">
        <v>1120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319</v>
      </c>
      <c r="C15" s="13" t="s">
        <v>439</v>
      </c>
      <c r="D15" s="13" t="s">
        <v>124</v>
      </c>
      <c r="E15" s="13" t="s">
        <v>14</v>
      </c>
      <c r="F15" s="14">
        <v>600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319</v>
      </c>
      <c r="C16" s="13" t="s">
        <v>439</v>
      </c>
      <c r="D16" s="13" t="s">
        <v>32</v>
      </c>
      <c r="E16" s="13" t="s">
        <v>14</v>
      </c>
      <c r="F16" s="14">
        <v>600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306</v>
      </c>
      <c r="C17" s="13" t="s">
        <v>439</v>
      </c>
      <c r="D17" s="13" t="s">
        <v>307</v>
      </c>
      <c r="E17" s="13" t="s">
        <v>14</v>
      </c>
      <c r="F17" s="14">
        <v>60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91</v>
      </c>
      <c r="C18" s="13" t="s">
        <v>675</v>
      </c>
      <c r="D18" s="13" t="s">
        <v>92</v>
      </c>
      <c r="E18" s="13" t="s">
        <v>87</v>
      </c>
      <c r="F18" s="14">
        <v>600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550</v>
      </c>
      <c r="C19" s="13" t="s">
        <v>439</v>
      </c>
      <c r="D19" s="13" t="s">
        <v>191</v>
      </c>
      <c r="E19" s="13" t="s">
        <v>14</v>
      </c>
      <c r="F19" s="14">
        <v>1200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171</v>
      </c>
      <c r="C20" s="13" t="s">
        <v>655</v>
      </c>
      <c r="D20" s="13" t="s">
        <v>172</v>
      </c>
      <c r="E20" s="13" t="s">
        <v>87</v>
      </c>
      <c r="F20" s="14">
        <v>4000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551</v>
      </c>
      <c r="C21" s="13" t="s">
        <v>638</v>
      </c>
      <c r="D21" s="13" t="s">
        <v>195</v>
      </c>
      <c r="E21" s="13" t="s">
        <v>27</v>
      </c>
      <c r="F21" s="14">
        <v>120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551</v>
      </c>
      <c r="C22" s="13" t="s">
        <v>439</v>
      </c>
      <c r="D22" s="13" t="s">
        <v>34</v>
      </c>
      <c r="E22" s="13" t="s">
        <v>14</v>
      </c>
      <c r="F22" s="14">
        <v>4500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551</v>
      </c>
      <c r="C23" s="13" t="s">
        <v>439</v>
      </c>
      <c r="D23" s="13" t="s">
        <v>32</v>
      </c>
      <c r="E23" s="13" t="s">
        <v>14</v>
      </c>
      <c r="F23" s="14">
        <v>2000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173</v>
      </c>
      <c r="C24" s="13" t="s">
        <v>439</v>
      </c>
      <c r="D24" s="13" t="s">
        <v>174</v>
      </c>
      <c r="E24" s="13" t="s">
        <v>14</v>
      </c>
      <c r="F24" s="14">
        <v>780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25.5" x14ac:dyDescent="0.25">
      <c r="A25" s="4">
        <v>16</v>
      </c>
      <c r="B25" s="15" t="s">
        <v>175</v>
      </c>
      <c r="C25" s="13" t="s">
        <v>439</v>
      </c>
      <c r="D25" s="13" t="s">
        <v>176</v>
      </c>
      <c r="E25" s="13" t="s">
        <v>14</v>
      </c>
      <c r="F25" s="14">
        <v>3000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177</v>
      </c>
      <c r="C26" s="13" t="s">
        <v>638</v>
      </c>
      <c r="D26" s="13" t="s">
        <v>178</v>
      </c>
      <c r="E26" s="13" t="s">
        <v>27</v>
      </c>
      <c r="F26" s="14">
        <v>450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30" t="s">
        <v>18</v>
      </c>
      <c r="B27" s="31"/>
      <c r="C27" s="31"/>
      <c r="D27" s="31"/>
      <c r="E27" s="31"/>
      <c r="F27" s="31"/>
      <c r="G27" s="31"/>
      <c r="H27" s="31"/>
      <c r="I27" s="31"/>
      <c r="J27" s="32"/>
      <c r="K27" s="3">
        <f>SUM(K10:K26)</f>
        <v>0</v>
      </c>
      <c r="L27" s="2"/>
      <c r="M27" s="3">
        <f>SUM(M10:M26)</f>
        <v>0</v>
      </c>
    </row>
    <row r="29" spans="1:13" x14ac:dyDescent="0.25">
      <c r="B29" s="7" t="s">
        <v>20</v>
      </c>
    </row>
    <row r="30" spans="1:13" ht="27" customHeight="1" x14ac:dyDescent="0.25">
      <c r="B30" s="22" t="s">
        <v>23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1:13" ht="13.5" customHeight="1" x14ac:dyDescent="0.25">
      <c r="B31" s="22" t="s">
        <v>21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1:13" x14ac:dyDescent="0.25">
      <c r="B32" s="22" t="s">
        <v>22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</sheetData>
  <sheetProtection password="EB53" sheet="1" objects="1" scenarios="1"/>
  <mergeCells count="22">
    <mergeCell ref="B32:M32"/>
    <mergeCell ref="L6:L9"/>
    <mergeCell ref="M6:M9"/>
    <mergeCell ref="A27:J27"/>
    <mergeCell ref="B30:M30"/>
    <mergeCell ref="B31:M31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K6:K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view="pageBreakPreview" zoomScaleNormal="100" zoomScaleSheetLayoutView="100" workbookViewId="0">
      <selection activeCell="M22" sqref="M2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727</v>
      </c>
      <c r="C10" s="13" t="s">
        <v>439</v>
      </c>
      <c r="D10" s="13" t="s">
        <v>34</v>
      </c>
      <c r="E10" s="13" t="s">
        <v>14</v>
      </c>
      <c r="F10" s="14">
        <v>280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727</v>
      </c>
      <c r="C11" s="13" t="s">
        <v>439</v>
      </c>
      <c r="D11" s="13" t="s">
        <v>32</v>
      </c>
      <c r="E11" s="13" t="s">
        <v>14</v>
      </c>
      <c r="F11" s="14">
        <v>280</v>
      </c>
      <c r="G11" s="9"/>
      <c r="H11" s="10"/>
      <c r="I11" s="5" t="str">
        <f t="shared" ref="I11:I22" si="0">IF(H11=0,"",CEILING(F11/H11,1))</f>
        <v/>
      </c>
      <c r="J11" s="11"/>
      <c r="K11" s="6" t="str">
        <f t="shared" ref="K11:K22" si="1">IF(H11=0,"",I11*J11)</f>
        <v/>
      </c>
      <c r="L11" s="12">
        <v>0.08</v>
      </c>
      <c r="M11" s="6" t="str">
        <f t="shared" ref="M11:M22" si="2">IF(H11=0,"",K11+(K11*L11))</f>
        <v/>
      </c>
    </row>
    <row r="12" spans="1:13" ht="13.5" customHeight="1" x14ac:dyDescent="0.25">
      <c r="A12" s="4">
        <v>3</v>
      </c>
      <c r="B12" s="13" t="s">
        <v>552</v>
      </c>
      <c r="C12" s="13" t="s">
        <v>439</v>
      </c>
      <c r="D12" s="13" t="s">
        <v>120</v>
      </c>
      <c r="E12" s="13" t="s">
        <v>14</v>
      </c>
      <c r="F12" s="14">
        <v>980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552</v>
      </c>
      <c r="C13" s="13" t="s">
        <v>439</v>
      </c>
      <c r="D13" s="13" t="s">
        <v>297</v>
      </c>
      <c r="E13" s="13" t="s">
        <v>14</v>
      </c>
      <c r="F13" s="14">
        <v>1820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728</v>
      </c>
      <c r="C14" s="13" t="s">
        <v>439</v>
      </c>
      <c r="D14" s="13" t="s">
        <v>34</v>
      </c>
      <c r="E14" s="13" t="s">
        <v>14</v>
      </c>
      <c r="F14" s="14">
        <v>1300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553</v>
      </c>
      <c r="C15" s="13" t="s">
        <v>439</v>
      </c>
      <c r="D15" s="13" t="s">
        <v>162</v>
      </c>
      <c r="E15" s="13" t="s">
        <v>14</v>
      </c>
      <c r="F15" s="14">
        <v>600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553</v>
      </c>
      <c r="C16" s="13" t="s">
        <v>439</v>
      </c>
      <c r="D16" s="13" t="s">
        <v>34</v>
      </c>
      <c r="E16" s="13" t="s">
        <v>14</v>
      </c>
      <c r="F16" s="14">
        <v>800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25.5" x14ac:dyDescent="0.25">
      <c r="A17" s="4">
        <v>8</v>
      </c>
      <c r="B17" s="13" t="s">
        <v>554</v>
      </c>
      <c r="C17" s="15" t="s">
        <v>729</v>
      </c>
      <c r="D17" s="13" t="s">
        <v>555</v>
      </c>
      <c r="E17" s="13" t="s">
        <v>27</v>
      </c>
      <c r="F17" s="14">
        <v>100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556</v>
      </c>
      <c r="C18" s="13" t="s">
        <v>638</v>
      </c>
      <c r="D18" s="13" t="s">
        <v>474</v>
      </c>
      <c r="E18" s="13" t="s">
        <v>27</v>
      </c>
      <c r="F18" s="14">
        <v>20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557</v>
      </c>
      <c r="C19" s="13" t="s">
        <v>655</v>
      </c>
      <c r="D19" s="13" t="s">
        <v>49</v>
      </c>
      <c r="E19" s="13" t="s">
        <v>87</v>
      </c>
      <c r="F19" s="14">
        <v>1960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179</v>
      </c>
      <c r="C20" s="13" t="s">
        <v>653</v>
      </c>
      <c r="D20" s="13" t="s">
        <v>180</v>
      </c>
      <c r="E20" s="13" t="s">
        <v>14</v>
      </c>
      <c r="F20" s="14">
        <v>1500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181</v>
      </c>
      <c r="C21" s="13" t="s">
        <v>653</v>
      </c>
      <c r="D21" s="13" t="s">
        <v>182</v>
      </c>
      <c r="E21" s="13" t="s">
        <v>14</v>
      </c>
      <c r="F21" s="14">
        <v>13500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183</v>
      </c>
      <c r="C22" s="13" t="s">
        <v>653</v>
      </c>
      <c r="D22" s="13" t="s">
        <v>184</v>
      </c>
      <c r="E22" s="13" t="s">
        <v>14</v>
      </c>
      <c r="F22" s="14">
        <v>1500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30" t="s">
        <v>18</v>
      </c>
      <c r="B23" s="31"/>
      <c r="C23" s="31"/>
      <c r="D23" s="31"/>
      <c r="E23" s="31"/>
      <c r="F23" s="31"/>
      <c r="G23" s="31"/>
      <c r="H23" s="31"/>
      <c r="I23" s="31"/>
      <c r="J23" s="32"/>
      <c r="K23" s="3">
        <f>SUM(K10:K22)</f>
        <v>0</v>
      </c>
      <c r="L23" s="2"/>
      <c r="M23" s="3">
        <f>SUM(M10:M22)</f>
        <v>0</v>
      </c>
    </row>
    <row r="25" spans="1:13" x14ac:dyDescent="0.25">
      <c r="B25" s="7" t="s">
        <v>20</v>
      </c>
    </row>
    <row r="26" spans="1:13" ht="27" customHeight="1" x14ac:dyDescent="0.25">
      <c r="B26" s="22" t="s">
        <v>23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1:13" ht="13.5" customHeight="1" x14ac:dyDescent="0.25">
      <c r="B27" s="22" t="s">
        <v>21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1:13" x14ac:dyDescent="0.25">
      <c r="B28" s="22" t="s">
        <v>22</v>
      </c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23:J23"/>
    <mergeCell ref="B26:M26"/>
    <mergeCell ref="B27:M27"/>
    <mergeCell ref="B28:M28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M10" sqref="M1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109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443</v>
      </c>
      <c r="C10" s="13" t="s">
        <v>700</v>
      </c>
      <c r="D10" s="13" t="s">
        <v>444</v>
      </c>
      <c r="E10" s="13" t="s">
        <v>349</v>
      </c>
      <c r="F10" s="14">
        <v>100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30" t="s">
        <v>18</v>
      </c>
      <c r="B11" s="31"/>
      <c r="C11" s="31"/>
      <c r="D11" s="31"/>
      <c r="E11" s="31"/>
      <c r="F11" s="31"/>
      <c r="G11" s="31"/>
      <c r="H11" s="31"/>
      <c r="I11" s="31"/>
      <c r="J11" s="32"/>
      <c r="K11" s="3">
        <f>SUM(K10:K10)</f>
        <v>0</v>
      </c>
      <c r="L11" s="2"/>
      <c r="M11" s="3">
        <f>SUM(M10:M10)</f>
        <v>0</v>
      </c>
    </row>
    <row r="13" spans="1:13" x14ac:dyDescent="0.25">
      <c r="B13" s="7" t="s">
        <v>20</v>
      </c>
    </row>
    <row r="14" spans="1:13" ht="27" customHeight="1" x14ac:dyDescent="0.25">
      <c r="B14" s="22" t="s">
        <v>23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spans="1:13" ht="13.5" customHeight="1" x14ac:dyDescent="0.25">
      <c r="B15" s="22" t="s">
        <v>21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</row>
    <row r="16" spans="1:13" x14ac:dyDescent="0.25">
      <c r="B16" s="22" t="s">
        <v>22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11:J11"/>
    <mergeCell ref="B14:M14"/>
    <mergeCell ref="B15:M15"/>
    <mergeCell ref="B16:M1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L24" sqref="L2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643</v>
      </c>
      <c r="C10" s="15" t="s">
        <v>638</v>
      </c>
      <c r="D10" s="13" t="s">
        <v>644</v>
      </c>
      <c r="E10" s="13" t="s">
        <v>27</v>
      </c>
      <c r="F10" s="14">
        <v>3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207</v>
      </c>
      <c r="C11" s="13" t="s">
        <v>439</v>
      </c>
      <c r="D11" s="13" t="s">
        <v>208</v>
      </c>
      <c r="E11" s="13" t="s">
        <v>14</v>
      </c>
      <c r="F11" s="14">
        <v>3600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3" t="s">
        <v>449</v>
      </c>
      <c r="C12" s="13" t="s">
        <v>439</v>
      </c>
      <c r="D12" s="13" t="s">
        <v>151</v>
      </c>
      <c r="E12" s="13" t="s">
        <v>14</v>
      </c>
      <c r="F12" s="14">
        <v>3360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51" x14ac:dyDescent="0.25">
      <c r="A13" s="4">
        <v>4</v>
      </c>
      <c r="B13" s="13" t="s">
        <v>449</v>
      </c>
      <c r="C13" s="15" t="s">
        <v>451</v>
      </c>
      <c r="D13" s="13" t="s">
        <v>227</v>
      </c>
      <c r="E13" s="13" t="s">
        <v>434</v>
      </c>
      <c r="F13" s="14">
        <v>15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449</v>
      </c>
      <c r="C14" s="13" t="s">
        <v>638</v>
      </c>
      <c r="D14" s="13" t="s">
        <v>450</v>
      </c>
      <c r="E14" s="13" t="s">
        <v>40</v>
      </c>
      <c r="F14" s="14">
        <v>30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25.5" x14ac:dyDescent="0.25">
      <c r="A15" s="4">
        <v>6</v>
      </c>
      <c r="B15" s="13" t="s">
        <v>185</v>
      </c>
      <c r="C15" s="15" t="s">
        <v>645</v>
      </c>
      <c r="D15" s="13" t="s">
        <v>186</v>
      </c>
      <c r="E15" s="13" t="s">
        <v>27</v>
      </c>
      <c r="F15" s="14">
        <v>1000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185</v>
      </c>
      <c r="C16" s="13" t="s">
        <v>439</v>
      </c>
      <c r="D16" s="13" t="s">
        <v>187</v>
      </c>
      <c r="E16" s="13" t="s">
        <v>14</v>
      </c>
      <c r="F16" s="14">
        <v>1000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293</v>
      </c>
      <c r="C17" s="13" t="s">
        <v>439</v>
      </c>
      <c r="D17" s="13" t="s">
        <v>162</v>
      </c>
      <c r="E17" s="13" t="s">
        <v>14</v>
      </c>
      <c r="F17" s="14">
        <v>180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293</v>
      </c>
      <c r="C18" s="13" t="s">
        <v>439</v>
      </c>
      <c r="D18" s="13" t="s">
        <v>69</v>
      </c>
      <c r="E18" s="13" t="s">
        <v>14</v>
      </c>
      <c r="F18" s="14">
        <v>120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389</v>
      </c>
      <c r="C19" s="13" t="s">
        <v>638</v>
      </c>
      <c r="D19" s="13" t="s">
        <v>390</v>
      </c>
      <c r="E19" s="13" t="s">
        <v>40</v>
      </c>
      <c r="F19" s="14">
        <v>3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25.5" x14ac:dyDescent="0.25">
      <c r="A20" s="4">
        <v>11</v>
      </c>
      <c r="B20" s="13" t="s">
        <v>389</v>
      </c>
      <c r="C20" s="15" t="s">
        <v>645</v>
      </c>
      <c r="D20" s="13" t="s">
        <v>391</v>
      </c>
      <c r="E20" s="13" t="s">
        <v>40</v>
      </c>
      <c r="F20" s="14">
        <v>3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440</v>
      </c>
      <c r="C21" s="13" t="s">
        <v>439</v>
      </c>
      <c r="D21" s="13" t="s">
        <v>69</v>
      </c>
      <c r="E21" s="13" t="s">
        <v>14</v>
      </c>
      <c r="F21" s="14">
        <v>120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242</v>
      </c>
      <c r="C22" s="13" t="s">
        <v>439</v>
      </c>
      <c r="D22" s="13" t="s">
        <v>200</v>
      </c>
      <c r="E22" s="13" t="s">
        <v>14</v>
      </c>
      <c r="F22" s="14">
        <v>140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619</v>
      </c>
      <c r="C23" s="13" t="s">
        <v>620</v>
      </c>
      <c r="D23" s="13" t="s">
        <v>37</v>
      </c>
      <c r="E23" s="13" t="s">
        <v>44</v>
      </c>
      <c r="F23" s="14">
        <v>700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0.23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243</v>
      </c>
      <c r="C24" s="13" t="s">
        <v>439</v>
      </c>
      <c r="D24" s="13" t="s">
        <v>200</v>
      </c>
      <c r="E24" s="13" t="s">
        <v>14</v>
      </c>
      <c r="F24" s="14">
        <v>168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423</v>
      </c>
      <c r="C25" s="13" t="s">
        <v>638</v>
      </c>
      <c r="D25" s="13" t="s">
        <v>424</v>
      </c>
      <c r="E25" s="13" t="s">
        <v>27</v>
      </c>
      <c r="F25" s="14">
        <v>20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5" t="s">
        <v>425</v>
      </c>
      <c r="C26" s="13" t="s">
        <v>638</v>
      </c>
      <c r="D26" s="13" t="s">
        <v>426</v>
      </c>
      <c r="E26" s="13" t="s">
        <v>27</v>
      </c>
      <c r="F26" s="14">
        <v>100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25.5" x14ac:dyDescent="0.25">
      <c r="A27" s="4">
        <v>18</v>
      </c>
      <c r="B27" s="13" t="s">
        <v>646</v>
      </c>
      <c r="C27" s="13" t="s">
        <v>347</v>
      </c>
      <c r="D27" s="13" t="s">
        <v>647</v>
      </c>
      <c r="E27" s="15" t="s">
        <v>648</v>
      </c>
      <c r="F27" s="14">
        <v>75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25.5" x14ac:dyDescent="0.25">
      <c r="A28" s="4">
        <v>19</v>
      </c>
      <c r="B28" s="15" t="s">
        <v>649</v>
      </c>
      <c r="C28" s="13" t="s">
        <v>347</v>
      </c>
      <c r="D28" s="13" t="s">
        <v>650</v>
      </c>
      <c r="E28" s="15" t="s">
        <v>648</v>
      </c>
      <c r="F28" s="14">
        <v>75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324</v>
      </c>
      <c r="C29" s="13" t="s">
        <v>439</v>
      </c>
      <c r="D29" s="13" t="s">
        <v>73</v>
      </c>
      <c r="E29" s="13" t="s">
        <v>14</v>
      </c>
      <c r="F29" s="14">
        <v>2750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324</v>
      </c>
      <c r="C30" s="13" t="s">
        <v>638</v>
      </c>
      <c r="D30" s="13" t="s">
        <v>325</v>
      </c>
      <c r="E30" s="13" t="s">
        <v>27</v>
      </c>
      <c r="F30" s="14">
        <v>50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A31:J31"/>
    <mergeCell ref="B34:M34"/>
    <mergeCell ref="B35:M35"/>
    <mergeCell ref="B36:M36"/>
    <mergeCell ref="F6:F9"/>
    <mergeCell ref="G6:G9"/>
    <mergeCell ref="H6:H9"/>
    <mergeCell ref="I6:I9"/>
    <mergeCell ref="J6:J9"/>
    <mergeCell ref="K6:K9"/>
    <mergeCell ref="L6:L9"/>
    <mergeCell ref="M6:M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Normal="100" zoomScaleSheetLayoutView="100" workbookViewId="0">
      <selection activeCell="G26" sqref="G2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25.5" x14ac:dyDescent="0.25">
      <c r="A10" s="4">
        <v>1</v>
      </c>
      <c r="B10" s="13" t="s">
        <v>730</v>
      </c>
      <c r="C10" s="15" t="s">
        <v>731</v>
      </c>
      <c r="D10" s="13" t="s">
        <v>200</v>
      </c>
      <c r="E10" s="13" t="s">
        <v>40</v>
      </c>
      <c r="F10" s="16">
        <v>100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3" t="s">
        <v>730</v>
      </c>
      <c r="C11" s="15" t="s">
        <v>731</v>
      </c>
      <c r="D11" s="13" t="s">
        <v>34</v>
      </c>
      <c r="E11" s="13" t="s">
        <v>40</v>
      </c>
      <c r="F11" s="16">
        <v>50</v>
      </c>
      <c r="G11" s="9"/>
      <c r="H11" s="10"/>
      <c r="I11" s="5" t="str">
        <f t="shared" ref="I11:I12" si="0">IF(H11=0,"",CEILING(F11/H11,1))</f>
        <v/>
      </c>
      <c r="J11" s="11"/>
      <c r="K11" s="6" t="str">
        <f t="shared" ref="K11" si="1">IF(H11=0,"",I11*J11)</f>
        <v/>
      </c>
      <c r="L11" s="12">
        <v>0.08</v>
      </c>
      <c r="M11" s="6" t="str">
        <f t="shared" ref="M11:M12" si="2">IF(H11=0,"",K11+(K11*L11))</f>
        <v/>
      </c>
    </row>
    <row r="12" spans="1:13" ht="25.5" x14ac:dyDescent="0.25">
      <c r="A12" s="4">
        <v>3</v>
      </c>
      <c r="B12" s="13" t="s">
        <v>730</v>
      </c>
      <c r="C12" s="15" t="s">
        <v>731</v>
      </c>
      <c r="D12" s="13" t="s">
        <v>69</v>
      </c>
      <c r="E12" s="13" t="s">
        <v>40</v>
      </c>
      <c r="F12" s="16">
        <v>100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30" t="s">
        <v>18</v>
      </c>
      <c r="B13" s="31"/>
      <c r="C13" s="31"/>
      <c r="D13" s="31"/>
      <c r="E13" s="31"/>
      <c r="F13" s="31"/>
      <c r="G13" s="31"/>
      <c r="H13" s="31"/>
      <c r="I13" s="31"/>
      <c r="J13" s="32"/>
      <c r="K13" s="3">
        <f>SUM(K10:K12)</f>
        <v>0</v>
      </c>
      <c r="L13" s="2"/>
      <c r="M13" s="3">
        <f>SUM(M10:M12)</f>
        <v>0</v>
      </c>
    </row>
    <row r="15" spans="1:13" x14ac:dyDescent="0.25">
      <c r="B15" s="7" t="s">
        <v>20</v>
      </c>
    </row>
    <row r="16" spans="1:13" ht="27" customHeight="1" x14ac:dyDescent="0.25">
      <c r="B16" s="22" t="s">
        <v>23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2:13" ht="13.5" customHeight="1" x14ac:dyDescent="0.25">
      <c r="B17" s="22" t="s">
        <v>21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</row>
    <row r="18" spans="2:13" x14ac:dyDescent="0.25">
      <c r="B18" s="22" t="s">
        <v>22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13:J13"/>
    <mergeCell ref="B16:M16"/>
    <mergeCell ref="B17:M17"/>
    <mergeCell ref="B18:M18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topLeftCell="A16" zoomScaleNormal="100" zoomScaleSheetLayoutView="100" workbookViewId="0">
      <selection activeCell="M30" sqref="M3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111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25.5" x14ac:dyDescent="0.25">
      <c r="A10" s="4">
        <v>1</v>
      </c>
      <c r="B10" s="13" t="s">
        <v>745</v>
      </c>
      <c r="C10" s="15" t="s">
        <v>725</v>
      </c>
      <c r="D10" s="13" t="s">
        <v>131</v>
      </c>
      <c r="E10" s="13" t="s">
        <v>40</v>
      </c>
      <c r="F10" s="14">
        <v>200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3" t="s">
        <v>746</v>
      </c>
      <c r="C11" s="15" t="s">
        <v>725</v>
      </c>
      <c r="D11" s="13" t="s">
        <v>747</v>
      </c>
      <c r="E11" s="13" t="s">
        <v>40</v>
      </c>
      <c r="F11" s="14">
        <v>100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25.5" x14ac:dyDescent="0.25">
      <c r="A12" s="4">
        <v>3</v>
      </c>
      <c r="B12" s="13" t="s">
        <v>746</v>
      </c>
      <c r="C12" s="15" t="s">
        <v>725</v>
      </c>
      <c r="D12" s="13" t="s">
        <v>748</v>
      </c>
      <c r="E12" s="13" t="s">
        <v>40</v>
      </c>
      <c r="F12" s="14">
        <v>100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749</v>
      </c>
      <c r="C13" s="13" t="s">
        <v>622</v>
      </c>
      <c r="D13" s="13" t="s">
        <v>750</v>
      </c>
      <c r="E13" s="13" t="s">
        <v>751</v>
      </c>
      <c r="F13" s="14">
        <v>600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752</v>
      </c>
      <c r="C14" s="13" t="s">
        <v>439</v>
      </c>
      <c r="D14" s="13" t="s">
        <v>39</v>
      </c>
      <c r="E14" s="13" t="s">
        <v>14</v>
      </c>
      <c r="F14" s="14">
        <v>30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350</v>
      </c>
      <c r="C15" s="13" t="s">
        <v>351</v>
      </c>
      <c r="D15" s="13" t="s">
        <v>352</v>
      </c>
      <c r="E15" s="13" t="s">
        <v>44</v>
      </c>
      <c r="F15" s="14">
        <v>1200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753</v>
      </c>
      <c r="C16" s="13" t="s">
        <v>351</v>
      </c>
      <c r="D16" s="13" t="s">
        <v>379</v>
      </c>
      <c r="E16" s="13" t="s">
        <v>754</v>
      </c>
      <c r="F16" s="14">
        <v>13000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755</v>
      </c>
      <c r="C17" s="13" t="s">
        <v>756</v>
      </c>
      <c r="D17" s="13" t="s">
        <v>73</v>
      </c>
      <c r="E17" s="13" t="s">
        <v>14</v>
      </c>
      <c r="F17" s="14">
        <v>2600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757</v>
      </c>
      <c r="C18" s="13" t="s">
        <v>347</v>
      </c>
      <c r="D18" s="13" t="s">
        <v>758</v>
      </c>
      <c r="E18" s="13" t="s">
        <v>349</v>
      </c>
      <c r="F18" s="14">
        <v>15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759</v>
      </c>
      <c r="C19" s="13" t="s">
        <v>710</v>
      </c>
      <c r="D19" s="13" t="s">
        <v>760</v>
      </c>
      <c r="E19" s="13" t="s">
        <v>44</v>
      </c>
      <c r="F19" s="14">
        <v>30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354</v>
      </c>
      <c r="C20" s="13" t="s">
        <v>672</v>
      </c>
      <c r="D20" s="13" t="s">
        <v>761</v>
      </c>
      <c r="E20" s="13" t="s">
        <v>44</v>
      </c>
      <c r="F20" s="14">
        <v>450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762</v>
      </c>
      <c r="C21" s="13" t="s">
        <v>347</v>
      </c>
      <c r="D21" s="13" t="s">
        <v>348</v>
      </c>
      <c r="E21" s="13" t="s">
        <v>349</v>
      </c>
      <c r="F21" s="14">
        <v>500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762</v>
      </c>
      <c r="C22" s="13" t="s">
        <v>347</v>
      </c>
      <c r="D22" s="13" t="s">
        <v>361</v>
      </c>
      <c r="E22" s="13" t="s">
        <v>349</v>
      </c>
      <c r="F22" s="14">
        <v>50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763</v>
      </c>
      <c r="C23" s="13" t="s">
        <v>675</v>
      </c>
      <c r="D23" s="13" t="s">
        <v>115</v>
      </c>
      <c r="E23" s="13" t="s">
        <v>14</v>
      </c>
      <c r="F23" s="14">
        <v>300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763</v>
      </c>
      <c r="C24" s="13" t="s">
        <v>700</v>
      </c>
      <c r="D24" s="13" t="s">
        <v>336</v>
      </c>
      <c r="E24" s="13" t="s">
        <v>27</v>
      </c>
      <c r="F24" s="14">
        <v>300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25.5" x14ac:dyDescent="0.25">
      <c r="A25" s="4">
        <v>16</v>
      </c>
      <c r="B25" s="13" t="s">
        <v>764</v>
      </c>
      <c r="C25" s="15" t="s">
        <v>765</v>
      </c>
      <c r="D25" s="13" t="s">
        <v>115</v>
      </c>
      <c r="E25" s="13" t="s">
        <v>14</v>
      </c>
      <c r="F25" s="14">
        <v>25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766</v>
      </c>
      <c r="C26" s="13" t="s">
        <v>371</v>
      </c>
      <c r="D26" s="13" t="s">
        <v>362</v>
      </c>
      <c r="E26" s="13" t="s">
        <v>625</v>
      </c>
      <c r="F26" s="14">
        <v>10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767</v>
      </c>
      <c r="C27" s="13" t="s">
        <v>371</v>
      </c>
      <c r="D27" s="13" t="s">
        <v>666</v>
      </c>
      <c r="E27" s="13" t="s">
        <v>349</v>
      </c>
      <c r="F27" s="14">
        <v>3750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25.5" x14ac:dyDescent="0.25">
      <c r="A28" s="4">
        <v>19</v>
      </c>
      <c r="B28" s="13" t="s">
        <v>768</v>
      </c>
      <c r="C28" s="13" t="s">
        <v>769</v>
      </c>
      <c r="D28" s="15" t="s">
        <v>770</v>
      </c>
      <c r="E28" s="13" t="s">
        <v>44</v>
      </c>
      <c r="F28" s="14">
        <v>175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624</v>
      </c>
      <c r="C29" s="13" t="s">
        <v>371</v>
      </c>
      <c r="D29" s="13" t="s">
        <v>367</v>
      </c>
      <c r="E29" s="13" t="s">
        <v>625</v>
      </c>
      <c r="F29" s="14">
        <v>250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771</v>
      </c>
      <c r="C30" s="13" t="s">
        <v>439</v>
      </c>
      <c r="D30" s="13" t="s">
        <v>69</v>
      </c>
      <c r="E30" s="13" t="s">
        <v>14</v>
      </c>
      <c r="F30" s="14">
        <v>14400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1:J31"/>
    <mergeCell ref="B34:M34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topLeftCell="A16" zoomScaleNormal="100" zoomScaleSheetLayoutView="100" workbookViewId="0">
      <selection activeCell="M30" sqref="M3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112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25.5" x14ac:dyDescent="0.25">
      <c r="A10" s="4">
        <v>1</v>
      </c>
      <c r="B10" s="15" t="s">
        <v>772</v>
      </c>
      <c r="C10" s="15" t="s">
        <v>356</v>
      </c>
      <c r="D10" s="13" t="s">
        <v>773</v>
      </c>
      <c r="E10" s="13" t="s">
        <v>349</v>
      </c>
      <c r="F10" s="14">
        <v>300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5" t="s">
        <v>774</v>
      </c>
      <c r="C11" s="13" t="s">
        <v>347</v>
      </c>
      <c r="D11" s="13" t="s">
        <v>773</v>
      </c>
      <c r="E11" s="13" t="s">
        <v>349</v>
      </c>
      <c r="F11" s="14">
        <v>750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25.5" x14ac:dyDescent="0.25">
      <c r="A12" s="4">
        <v>3</v>
      </c>
      <c r="B12" s="13" t="s">
        <v>775</v>
      </c>
      <c r="C12" s="15" t="s">
        <v>731</v>
      </c>
      <c r="D12" s="13" t="s">
        <v>776</v>
      </c>
      <c r="E12" s="13" t="s">
        <v>40</v>
      </c>
      <c r="F12" s="14">
        <v>1000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25.5" x14ac:dyDescent="0.25">
      <c r="A13" s="4">
        <v>4</v>
      </c>
      <c r="B13" s="13" t="s">
        <v>363</v>
      </c>
      <c r="C13" s="13" t="s">
        <v>356</v>
      </c>
      <c r="D13" s="13" t="s">
        <v>364</v>
      </c>
      <c r="E13" s="15" t="s">
        <v>648</v>
      </c>
      <c r="F13" s="14">
        <v>45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25.5" x14ac:dyDescent="0.25">
      <c r="A14" s="4">
        <v>5</v>
      </c>
      <c r="B14" s="13" t="s">
        <v>777</v>
      </c>
      <c r="C14" s="15" t="s">
        <v>731</v>
      </c>
      <c r="D14" s="13" t="s">
        <v>39</v>
      </c>
      <c r="E14" s="13" t="s">
        <v>40</v>
      </c>
      <c r="F14" s="14">
        <v>30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778</v>
      </c>
      <c r="C15" s="13" t="s">
        <v>638</v>
      </c>
      <c r="D15" s="13" t="s">
        <v>779</v>
      </c>
      <c r="E15" s="13" t="s">
        <v>27</v>
      </c>
      <c r="F15" s="14">
        <v>250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778</v>
      </c>
      <c r="C16" s="13" t="s">
        <v>638</v>
      </c>
      <c r="D16" s="13" t="s">
        <v>780</v>
      </c>
      <c r="E16" s="13" t="s">
        <v>40</v>
      </c>
      <c r="F16" s="14">
        <v>700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25.5" x14ac:dyDescent="0.25">
      <c r="A17" s="4">
        <v>8</v>
      </c>
      <c r="B17" s="13" t="s">
        <v>781</v>
      </c>
      <c r="C17" s="15" t="s">
        <v>725</v>
      </c>
      <c r="D17" s="13" t="s">
        <v>131</v>
      </c>
      <c r="E17" s="13" t="s">
        <v>40</v>
      </c>
      <c r="F17" s="14">
        <v>100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25.5" x14ac:dyDescent="0.25">
      <c r="A18" s="4">
        <v>9</v>
      </c>
      <c r="B18" s="13" t="s">
        <v>782</v>
      </c>
      <c r="C18" s="13" t="s">
        <v>356</v>
      </c>
      <c r="D18" s="13" t="s">
        <v>361</v>
      </c>
      <c r="E18" s="15" t="s">
        <v>754</v>
      </c>
      <c r="F18" s="14">
        <v>2000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782</v>
      </c>
      <c r="C19" s="13" t="s">
        <v>783</v>
      </c>
      <c r="D19" s="13" t="s">
        <v>115</v>
      </c>
      <c r="E19" s="13" t="s">
        <v>14</v>
      </c>
      <c r="F19" s="14">
        <v>60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784</v>
      </c>
      <c r="C20" s="13" t="s">
        <v>439</v>
      </c>
      <c r="D20" s="13" t="s">
        <v>39</v>
      </c>
      <c r="E20" s="13" t="s">
        <v>14</v>
      </c>
      <c r="F20" s="14">
        <v>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25.5" x14ac:dyDescent="0.25">
      <c r="A21" s="4">
        <v>12</v>
      </c>
      <c r="B21" s="13" t="s">
        <v>785</v>
      </c>
      <c r="C21" s="13" t="s">
        <v>347</v>
      </c>
      <c r="D21" s="13" t="s">
        <v>348</v>
      </c>
      <c r="E21" s="15" t="s">
        <v>648</v>
      </c>
      <c r="F21" s="14">
        <v>45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786</v>
      </c>
      <c r="C22" s="13" t="s">
        <v>680</v>
      </c>
      <c r="D22" s="13" t="s">
        <v>115</v>
      </c>
      <c r="E22" s="13" t="s">
        <v>400</v>
      </c>
      <c r="F22" s="14">
        <v>18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787</v>
      </c>
      <c r="C23" s="13" t="s">
        <v>788</v>
      </c>
      <c r="D23" s="13" t="s">
        <v>789</v>
      </c>
      <c r="E23" s="13" t="s">
        <v>349</v>
      </c>
      <c r="F23" s="14">
        <v>210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787</v>
      </c>
      <c r="C24" s="13" t="s">
        <v>672</v>
      </c>
      <c r="D24" s="13" t="s">
        <v>790</v>
      </c>
      <c r="E24" s="13" t="s">
        <v>44</v>
      </c>
      <c r="F24" s="14">
        <v>1100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791</v>
      </c>
      <c r="C25" s="13" t="s">
        <v>42</v>
      </c>
      <c r="D25" s="13" t="s">
        <v>792</v>
      </c>
      <c r="E25" s="13" t="s">
        <v>349</v>
      </c>
      <c r="F25" s="14">
        <v>500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791</v>
      </c>
      <c r="C26" s="13" t="s">
        <v>439</v>
      </c>
      <c r="D26" s="13" t="s">
        <v>115</v>
      </c>
      <c r="E26" s="13" t="s">
        <v>14</v>
      </c>
      <c r="F26" s="14">
        <v>1272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793</v>
      </c>
      <c r="C27" s="13" t="s">
        <v>439</v>
      </c>
      <c r="D27" s="13" t="s">
        <v>227</v>
      </c>
      <c r="E27" s="13" t="s">
        <v>14</v>
      </c>
      <c r="F27" s="14">
        <v>200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25.5" x14ac:dyDescent="0.25">
      <c r="A28" s="4">
        <v>19</v>
      </c>
      <c r="B28" s="13" t="s">
        <v>794</v>
      </c>
      <c r="C28" s="15" t="s">
        <v>795</v>
      </c>
      <c r="D28" s="13" t="s">
        <v>796</v>
      </c>
      <c r="E28" s="13" t="s">
        <v>498</v>
      </c>
      <c r="F28" s="14">
        <v>50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794</v>
      </c>
      <c r="C29" s="13" t="s">
        <v>783</v>
      </c>
      <c r="D29" s="13" t="s">
        <v>797</v>
      </c>
      <c r="E29" s="13" t="s">
        <v>14</v>
      </c>
      <c r="F29" s="14">
        <v>100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798</v>
      </c>
      <c r="C30" s="13" t="s">
        <v>788</v>
      </c>
      <c r="D30" s="13" t="s">
        <v>799</v>
      </c>
      <c r="E30" s="13" t="s">
        <v>349</v>
      </c>
      <c r="F30" s="14">
        <v>9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A31:J31"/>
    <mergeCell ref="I6:I9"/>
    <mergeCell ref="J6:J9"/>
    <mergeCell ref="K6:K9"/>
    <mergeCell ref="L6:L9"/>
    <mergeCell ref="H6:H9"/>
    <mergeCell ref="M6:M9"/>
    <mergeCell ref="B34:M34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view="pageBreakPreview" zoomScaleNormal="100" zoomScaleSheetLayoutView="100" workbookViewId="0">
      <selection activeCell="H27" sqref="H27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113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800</v>
      </c>
      <c r="C10" s="13" t="s">
        <v>672</v>
      </c>
      <c r="D10" s="13" t="s">
        <v>801</v>
      </c>
      <c r="E10" s="13" t="s">
        <v>44</v>
      </c>
      <c r="F10" s="14">
        <v>550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800</v>
      </c>
      <c r="C11" s="13" t="s">
        <v>347</v>
      </c>
      <c r="D11" s="13" t="s">
        <v>758</v>
      </c>
      <c r="E11" s="13" t="s">
        <v>349</v>
      </c>
      <c r="F11" s="14">
        <v>100</v>
      </c>
      <c r="G11" s="9"/>
      <c r="H11" s="10"/>
      <c r="I11" s="5" t="str">
        <f t="shared" ref="I11:I27" si="0">IF(H11=0,"",CEILING(F11/H11,1))</f>
        <v/>
      </c>
      <c r="J11" s="11"/>
      <c r="K11" s="6" t="str">
        <f t="shared" ref="K11:K27" si="1">IF(H11=0,"",I11*J11)</f>
        <v/>
      </c>
      <c r="L11" s="12">
        <v>0.08</v>
      </c>
      <c r="M11" s="6" t="str">
        <f t="shared" ref="M11:M27" si="2">IF(H11=0,"",K11+(K11*L11))</f>
        <v/>
      </c>
    </row>
    <row r="12" spans="1:13" ht="13.5" customHeight="1" x14ac:dyDescent="0.25">
      <c r="A12" s="4">
        <v>3</v>
      </c>
      <c r="B12" s="13" t="s">
        <v>800</v>
      </c>
      <c r="C12" s="13" t="s">
        <v>788</v>
      </c>
      <c r="D12" s="13" t="s">
        <v>802</v>
      </c>
      <c r="E12" s="13" t="s">
        <v>349</v>
      </c>
      <c r="F12" s="14">
        <v>15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381</v>
      </c>
      <c r="C13" s="13" t="s">
        <v>356</v>
      </c>
      <c r="D13" s="13" t="s">
        <v>382</v>
      </c>
      <c r="E13" s="13" t="s">
        <v>349</v>
      </c>
      <c r="F13" s="14">
        <v>300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803</v>
      </c>
      <c r="C14" s="13" t="s">
        <v>351</v>
      </c>
      <c r="D14" s="13" t="s">
        <v>804</v>
      </c>
      <c r="E14" s="13" t="s">
        <v>349</v>
      </c>
      <c r="F14" s="14">
        <v>100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370</v>
      </c>
      <c r="C15" s="13" t="s">
        <v>351</v>
      </c>
      <c r="D15" s="17" t="s">
        <v>805</v>
      </c>
      <c r="E15" s="13" t="s">
        <v>372</v>
      </c>
      <c r="F15" s="14">
        <v>80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373</v>
      </c>
      <c r="C16" s="13" t="s">
        <v>351</v>
      </c>
      <c r="D16" s="17" t="s">
        <v>805</v>
      </c>
      <c r="E16" s="13" t="s">
        <v>374</v>
      </c>
      <c r="F16" s="14">
        <v>50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628</v>
      </c>
      <c r="C17" s="13" t="s">
        <v>439</v>
      </c>
      <c r="D17" s="13" t="s">
        <v>191</v>
      </c>
      <c r="E17" s="13" t="s">
        <v>14</v>
      </c>
      <c r="F17" s="14">
        <v>15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806</v>
      </c>
      <c r="C18" s="13" t="s">
        <v>439</v>
      </c>
      <c r="D18" s="13" t="s">
        <v>144</v>
      </c>
      <c r="E18" s="13" t="s">
        <v>14</v>
      </c>
      <c r="F18" s="14">
        <v>1680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807</v>
      </c>
      <c r="C19" s="13" t="s">
        <v>87</v>
      </c>
      <c r="D19" s="13" t="s">
        <v>189</v>
      </c>
      <c r="E19" s="13" t="s">
        <v>87</v>
      </c>
      <c r="F19" s="14">
        <v>200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808</v>
      </c>
      <c r="C20" s="13" t="s">
        <v>439</v>
      </c>
      <c r="D20" s="13" t="s">
        <v>809</v>
      </c>
      <c r="E20" s="13" t="s">
        <v>14</v>
      </c>
      <c r="F20" s="14">
        <v>550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808</v>
      </c>
      <c r="C21" s="13" t="s">
        <v>439</v>
      </c>
      <c r="D21" s="13" t="s">
        <v>810</v>
      </c>
      <c r="E21" s="13" t="s">
        <v>14</v>
      </c>
      <c r="F21" s="14">
        <v>300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25.5" x14ac:dyDescent="0.25">
      <c r="A22" s="4">
        <v>13</v>
      </c>
      <c r="B22" s="13" t="s">
        <v>808</v>
      </c>
      <c r="C22" s="15" t="s">
        <v>645</v>
      </c>
      <c r="D22" s="13" t="s">
        <v>811</v>
      </c>
      <c r="E22" s="13" t="s">
        <v>27</v>
      </c>
      <c r="F22" s="14">
        <v>3000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812</v>
      </c>
      <c r="C23" s="13" t="s">
        <v>651</v>
      </c>
      <c r="D23" s="13" t="s">
        <v>39</v>
      </c>
      <c r="E23" s="13" t="s">
        <v>14</v>
      </c>
      <c r="F23" s="14">
        <v>1000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813</v>
      </c>
      <c r="C24" s="13" t="s">
        <v>356</v>
      </c>
      <c r="D24" s="13" t="s">
        <v>348</v>
      </c>
      <c r="E24" s="13" t="s">
        <v>498</v>
      </c>
      <c r="F24" s="14">
        <v>150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814</v>
      </c>
      <c r="C25" s="13" t="s">
        <v>356</v>
      </c>
      <c r="D25" s="13" t="s">
        <v>348</v>
      </c>
      <c r="E25" s="13" t="s">
        <v>498</v>
      </c>
      <c r="F25" s="14">
        <v>300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629</v>
      </c>
      <c r="C26" s="13" t="s">
        <v>439</v>
      </c>
      <c r="D26" s="13" t="s">
        <v>191</v>
      </c>
      <c r="E26" s="13" t="s">
        <v>14</v>
      </c>
      <c r="F26" s="14">
        <v>84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385</v>
      </c>
      <c r="C27" s="13" t="s">
        <v>351</v>
      </c>
      <c r="D27" s="17" t="s">
        <v>671</v>
      </c>
      <c r="E27" s="13" t="s">
        <v>44</v>
      </c>
      <c r="F27" s="14">
        <v>2500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13.5" customHeight="1" x14ac:dyDescent="0.25">
      <c r="A28" s="30" t="s">
        <v>18</v>
      </c>
      <c r="B28" s="31"/>
      <c r="C28" s="31"/>
      <c r="D28" s="31"/>
      <c r="E28" s="31"/>
      <c r="F28" s="31"/>
      <c r="G28" s="31"/>
      <c r="H28" s="31"/>
      <c r="I28" s="31"/>
      <c r="J28" s="32"/>
      <c r="K28" s="3">
        <f>SUM(K10:K27)</f>
        <v>0</v>
      </c>
      <c r="L28" s="2"/>
      <c r="M28" s="3">
        <f>SUM(M10:M27)</f>
        <v>0</v>
      </c>
    </row>
    <row r="30" spans="1:13" x14ac:dyDescent="0.25">
      <c r="B30" s="7" t="s">
        <v>20</v>
      </c>
    </row>
    <row r="31" spans="1:13" ht="27" customHeight="1" x14ac:dyDescent="0.25">
      <c r="B31" s="22" t="s">
        <v>23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1:13" ht="13.5" customHeight="1" x14ac:dyDescent="0.25">
      <c r="B32" s="22" t="s">
        <v>21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2:13" x14ac:dyDescent="0.25">
      <c r="B33" s="22" t="s">
        <v>22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28:J28"/>
    <mergeCell ref="B31:M31"/>
    <mergeCell ref="B32:M32"/>
    <mergeCell ref="B33:M33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M29" sqref="M2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630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815</v>
      </c>
      <c r="C10" s="13" t="s">
        <v>14</v>
      </c>
      <c r="D10" s="13" t="s">
        <v>71</v>
      </c>
      <c r="E10" s="13" t="s">
        <v>14</v>
      </c>
      <c r="F10" s="14">
        <v>90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815</v>
      </c>
      <c r="C11" s="13" t="s">
        <v>14</v>
      </c>
      <c r="D11" s="13" t="s">
        <v>123</v>
      </c>
      <c r="E11" s="13" t="s">
        <v>14</v>
      </c>
      <c r="F11" s="14">
        <v>60</v>
      </c>
      <c r="G11" s="9"/>
      <c r="H11" s="10"/>
      <c r="I11" s="5" t="str">
        <f t="shared" ref="I11:I29" si="0">IF(H11=0,"",CEILING(F11/H11,1))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3" t="s">
        <v>816</v>
      </c>
      <c r="C12" s="13" t="s">
        <v>528</v>
      </c>
      <c r="D12" s="13" t="s">
        <v>817</v>
      </c>
      <c r="E12" s="13" t="s">
        <v>160</v>
      </c>
      <c r="F12" s="14">
        <v>125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816</v>
      </c>
      <c r="C13" s="13" t="s">
        <v>528</v>
      </c>
      <c r="D13" s="13" t="s">
        <v>818</v>
      </c>
      <c r="E13" s="13" t="s">
        <v>160</v>
      </c>
      <c r="F13" s="14">
        <v>350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816</v>
      </c>
      <c r="C14" s="13" t="s">
        <v>528</v>
      </c>
      <c r="D14" s="13" t="s">
        <v>819</v>
      </c>
      <c r="E14" s="13" t="s">
        <v>160</v>
      </c>
      <c r="F14" s="14">
        <v>200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820</v>
      </c>
      <c r="C15" s="13" t="s">
        <v>14</v>
      </c>
      <c r="D15" s="13" t="s">
        <v>32</v>
      </c>
      <c r="E15" s="13" t="s">
        <v>14</v>
      </c>
      <c r="F15" s="14">
        <v>11000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820</v>
      </c>
      <c r="C16" s="13" t="s">
        <v>14</v>
      </c>
      <c r="D16" s="13" t="s">
        <v>73</v>
      </c>
      <c r="E16" s="13" t="s">
        <v>14</v>
      </c>
      <c r="F16" s="14">
        <v>1000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821</v>
      </c>
      <c r="C17" s="13" t="s">
        <v>14</v>
      </c>
      <c r="D17" s="13" t="s">
        <v>73</v>
      </c>
      <c r="E17" s="13" t="s">
        <v>14</v>
      </c>
      <c r="F17" s="14">
        <v>2600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822</v>
      </c>
      <c r="C18" s="13" t="s">
        <v>14</v>
      </c>
      <c r="D18" s="13" t="s">
        <v>151</v>
      </c>
      <c r="E18" s="13" t="s">
        <v>14</v>
      </c>
      <c r="F18" s="14">
        <v>30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823</v>
      </c>
      <c r="C19" s="13" t="s">
        <v>14</v>
      </c>
      <c r="D19" s="13" t="s">
        <v>73</v>
      </c>
      <c r="E19" s="13" t="s">
        <v>14</v>
      </c>
      <c r="F19" s="14">
        <v>1050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823</v>
      </c>
      <c r="C20" s="13" t="s">
        <v>14</v>
      </c>
      <c r="D20" s="13" t="s">
        <v>71</v>
      </c>
      <c r="E20" s="13" t="s">
        <v>14</v>
      </c>
      <c r="F20" s="14">
        <v>300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823</v>
      </c>
      <c r="C21" s="13" t="s">
        <v>25</v>
      </c>
      <c r="D21" s="13" t="s">
        <v>29</v>
      </c>
      <c r="E21" s="13" t="s">
        <v>27</v>
      </c>
      <c r="F21" s="14">
        <v>530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824</v>
      </c>
      <c r="C22" s="13" t="s">
        <v>87</v>
      </c>
      <c r="D22" s="13" t="s">
        <v>34</v>
      </c>
      <c r="E22" s="13" t="s">
        <v>87</v>
      </c>
      <c r="F22" s="14">
        <v>90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824</v>
      </c>
      <c r="C23" s="13" t="s">
        <v>87</v>
      </c>
      <c r="D23" s="13" t="s">
        <v>32</v>
      </c>
      <c r="E23" s="13" t="s">
        <v>87</v>
      </c>
      <c r="F23" s="14">
        <v>600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631</v>
      </c>
      <c r="C24" s="13" t="s">
        <v>14</v>
      </c>
      <c r="D24" s="13" t="s">
        <v>208</v>
      </c>
      <c r="E24" s="13" t="s">
        <v>14</v>
      </c>
      <c r="F24" s="14">
        <v>1050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631</v>
      </c>
      <c r="C25" s="13" t="s">
        <v>14</v>
      </c>
      <c r="D25" s="13" t="s">
        <v>123</v>
      </c>
      <c r="E25" s="13" t="s">
        <v>14</v>
      </c>
      <c r="F25" s="14">
        <v>4200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631</v>
      </c>
      <c r="C26" s="13" t="s">
        <v>25</v>
      </c>
      <c r="D26" s="13" t="s">
        <v>825</v>
      </c>
      <c r="E26" s="13" t="s">
        <v>27</v>
      </c>
      <c r="F26" s="14">
        <v>350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826</v>
      </c>
      <c r="C27" s="13" t="s">
        <v>25</v>
      </c>
      <c r="D27" s="13" t="s">
        <v>827</v>
      </c>
      <c r="E27" s="13" t="s">
        <v>27</v>
      </c>
      <c r="F27" s="14">
        <v>1800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826</v>
      </c>
      <c r="C28" s="13" t="s">
        <v>14</v>
      </c>
      <c r="D28" s="13" t="s">
        <v>297</v>
      </c>
      <c r="E28" s="13" t="s">
        <v>14</v>
      </c>
      <c r="F28" s="14">
        <v>600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828</v>
      </c>
      <c r="C29" s="13" t="s">
        <v>14</v>
      </c>
      <c r="D29" s="13" t="s">
        <v>34</v>
      </c>
      <c r="E29" s="13" t="s">
        <v>14</v>
      </c>
      <c r="F29" s="14">
        <v>1800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0" t="s">
        <v>18</v>
      </c>
      <c r="B30" s="31"/>
      <c r="C30" s="31"/>
      <c r="D30" s="31"/>
      <c r="E30" s="31"/>
      <c r="F30" s="31"/>
      <c r="G30" s="31"/>
      <c r="H30" s="31"/>
      <c r="I30" s="31"/>
      <c r="J30" s="32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20</v>
      </c>
    </row>
    <row r="33" spans="2:13" ht="27" customHeight="1" x14ac:dyDescent="0.25">
      <c r="B33" s="22" t="s">
        <v>23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2:13" ht="13.5" customHeight="1" x14ac:dyDescent="0.25">
      <c r="B34" s="22" t="s">
        <v>21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x14ac:dyDescent="0.25">
      <c r="B35" s="22" t="s">
        <v>22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0:J30"/>
    <mergeCell ref="B33:M33"/>
    <mergeCell ref="B34:M34"/>
    <mergeCell ref="B35:M3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view="pageBreakPreview" zoomScaleNormal="100" zoomScaleSheetLayoutView="100" workbookViewId="0">
      <selection activeCell="G29" sqref="G2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636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829</v>
      </c>
      <c r="C10" s="13" t="s">
        <v>528</v>
      </c>
      <c r="D10" s="13" t="s">
        <v>830</v>
      </c>
      <c r="E10" s="13" t="s">
        <v>160</v>
      </c>
      <c r="F10" s="14">
        <v>50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829</v>
      </c>
      <c r="C11" s="13" t="s">
        <v>528</v>
      </c>
      <c r="D11" s="13" t="s">
        <v>831</v>
      </c>
      <c r="E11" s="13" t="s">
        <v>160</v>
      </c>
      <c r="F11" s="14">
        <v>50</v>
      </c>
      <c r="G11" s="9"/>
      <c r="H11" s="10"/>
      <c r="I11" s="5" t="str">
        <f t="shared" ref="I11:I17" si="0">IF(H11=0,"",CEILING(F11/H11,1))</f>
        <v/>
      </c>
      <c r="J11" s="11"/>
      <c r="K11" s="6" t="str">
        <f t="shared" ref="K11:K17" si="1">IF(H11=0,"",I11*J11)</f>
        <v/>
      </c>
      <c r="L11" s="12">
        <v>0.08</v>
      </c>
      <c r="M11" s="6" t="str">
        <f t="shared" ref="M11:M17" si="2">IF(H11=0,"",K11+(K11*L11))</f>
        <v/>
      </c>
    </row>
    <row r="12" spans="1:13" ht="13.5" customHeight="1" x14ac:dyDescent="0.25">
      <c r="A12" s="4">
        <v>3</v>
      </c>
      <c r="B12" s="13" t="s">
        <v>829</v>
      </c>
      <c r="C12" s="13" t="s">
        <v>528</v>
      </c>
      <c r="D12" s="13" t="s">
        <v>832</v>
      </c>
      <c r="E12" s="13" t="s">
        <v>160</v>
      </c>
      <c r="F12" s="14">
        <v>50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833</v>
      </c>
      <c r="C13" s="13" t="s">
        <v>118</v>
      </c>
      <c r="D13" s="13" t="s">
        <v>34</v>
      </c>
      <c r="E13" s="13" t="s">
        <v>14</v>
      </c>
      <c r="F13" s="14">
        <v>240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833</v>
      </c>
      <c r="C14" s="13" t="s">
        <v>118</v>
      </c>
      <c r="D14" s="13" t="s">
        <v>120</v>
      </c>
      <c r="E14" s="13" t="s">
        <v>14</v>
      </c>
      <c r="F14" s="14">
        <v>240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833</v>
      </c>
      <c r="C15" s="13" t="s">
        <v>14</v>
      </c>
      <c r="D15" s="13" t="s">
        <v>200</v>
      </c>
      <c r="E15" s="13" t="s">
        <v>14</v>
      </c>
      <c r="F15" s="14">
        <v>240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834</v>
      </c>
      <c r="C16" s="13" t="s">
        <v>118</v>
      </c>
      <c r="D16" s="13" t="s">
        <v>34</v>
      </c>
      <c r="E16" s="13" t="s">
        <v>14</v>
      </c>
      <c r="F16" s="14">
        <v>600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576</v>
      </c>
      <c r="C17" s="13" t="s">
        <v>25</v>
      </c>
      <c r="D17" s="13" t="s">
        <v>477</v>
      </c>
      <c r="E17" s="13" t="s">
        <v>27</v>
      </c>
      <c r="F17" s="14">
        <v>200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30" t="s">
        <v>18</v>
      </c>
      <c r="B18" s="31"/>
      <c r="C18" s="31"/>
      <c r="D18" s="31"/>
      <c r="E18" s="31"/>
      <c r="F18" s="31"/>
      <c r="G18" s="31"/>
      <c r="H18" s="31"/>
      <c r="I18" s="31"/>
      <c r="J18" s="32"/>
      <c r="K18" s="3">
        <f>SUM(K10:K17)</f>
        <v>0</v>
      </c>
      <c r="L18" s="2"/>
      <c r="M18" s="3">
        <f>SUM(M10:M17)</f>
        <v>0</v>
      </c>
    </row>
    <row r="20" spans="1:13" x14ac:dyDescent="0.25">
      <c r="B20" s="7" t="s">
        <v>20</v>
      </c>
    </row>
    <row r="21" spans="1:13" ht="27" customHeight="1" x14ac:dyDescent="0.25">
      <c r="B21" s="22" t="s">
        <v>23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</row>
    <row r="22" spans="1:13" ht="13.5" customHeight="1" x14ac:dyDescent="0.25">
      <c r="B22" s="22" t="s">
        <v>21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  <row r="23" spans="1:13" x14ac:dyDescent="0.25">
      <c r="B23" s="22" t="s">
        <v>22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3:M23"/>
    <mergeCell ref="F6:F9"/>
    <mergeCell ref="G6:G9"/>
    <mergeCell ref="H6:H9"/>
    <mergeCell ref="I6:I9"/>
    <mergeCell ref="J6:J9"/>
    <mergeCell ref="K6:K9"/>
    <mergeCell ref="L6:L9"/>
    <mergeCell ref="M6:M9"/>
    <mergeCell ref="A18:J18"/>
    <mergeCell ref="B21:M21"/>
    <mergeCell ref="B22:M22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Normal="100" zoomScaleSheetLayoutView="100" workbookViewId="0">
      <selection activeCell="H34" sqref="H3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635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835</v>
      </c>
      <c r="C10" s="13" t="s">
        <v>87</v>
      </c>
      <c r="D10" s="13" t="s">
        <v>836</v>
      </c>
      <c r="E10" s="13" t="s">
        <v>87</v>
      </c>
      <c r="F10" s="14">
        <v>200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392</v>
      </c>
      <c r="C11" s="13" t="s">
        <v>14</v>
      </c>
      <c r="D11" s="13" t="s">
        <v>208</v>
      </c>
      <c r="E11" s="13" t="s">
        <v>14</v>
      </c>
      <c r="F11" s="14">
        <v>90</v>
      </c>
      <c r="G11" s="9"/>
      <c r="H11" s="10"/>
      <c r="I11" s="5" t="str">
        <f t="shared" ref="I11:I19" si="0">IF(H11=0,"",CEILING(F11/H11,1))</f>
        <v/>
      </c>
      <c r="J11" s="11"/>
      <c r="K11" s="6" t="str">
        <f t="shared" ref="K11:K19" si="1">IF(H11=0,"",I11*J11)</f>
        <v/>
      </c>
      <c r="L11" s="12">
        <v>0.08</v>
      </c>
      <c r="M11" s="6" t="str">
        <f t="shared" ref="M11:M19" si="2">IF(H11=0,"",K11+(K11*L11))</f>
        <v/>
      </c>
    </row>
    <row r="12" spans="1:13" ht="13.5" customHeight="1" x14ac:dyDescent="0.25">
      <c r="A12" s="4">
        <v>3</v>
      </c>
      <c r="B12" s="13" t="s">
        <v>353</v>
      </c>
      <c r="C12" s="13" t="s">
        <v>330</v>
      </c>
      <c r="D12" s="13" t="s">
        <v>37</v>
      </c>
      <c r="E12" s="13" t="s">
        <v>349</v>
      </c>
      <c r="F12" s="14">
        <v>700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280</v>
      </c>
      <c r="C13" s="13" t="s">
        <v>14</v>
      </c>
      <c r="D13" s="13" t="s">
        <v>282</v>
      </c>
      <c r="E13" s="13" t="s">
        <v>14</v>
      </c>
      <c r="F13" s="14">
        <v>2100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394</v>
      </c>
      <c r="C14" s="13" t="s">
        <v>14</v>
      </c>
      <c r="D14" s="13" t="s">
        <v>32</v>
      </c>
      <c r="E14" s="13" t="s">
        <v>14</v>
      </c>
      <c r="F14" s="14">
        <v>60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38.25" x14ac:dyDescent="0.25">
      <c r="A15" s="4">
        <v>6</v>
      </c>
      <c r="B15" s="15" t="s">
        <v>283</v>
      </c>
      <c r="C15" s="18" t="s">
        <v>837</v>
      </c>
      <c r="D15" s="13" t="s">
        <v>191</v>
      </c>
      <c r="E15" s="13" t="s">
        <v>40</v>
      </c>
      <c r="F15" s="14">
        <v>150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838</v>
      </c>
      <c r="C16" s="13" t="s">
        <v>25</v>
      </c>
      <c r="D16" s="13" t="s">
        <v>839</v>
      </c>
      <c r="E16" s="13" t="s">
        <v>40</v>
      </c>
      <c r="F16" s="14">
        <v>20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70</v>
      </c>
      <c r="C17" s="13" t="s">
        <v>14</v>
      </c>
      <c r="D17" s="13" t="s">
        <v>71</v>
      </c>
      <c r="E17" s="13" t="s">
        <v>14</v>
      </c>
      <c r="F17" s="14">
        <v>60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445</v>
      </c>
      <c r="C18" s="13" t="s">
        <v>14</v>
      </c>
      <c r="D18" s="13" t="s">
        <v>34</v>
      </c>
      <c r="E18" s="13" t="s">
        <v>14</v>
      </c>
      <c r="F18" s="14">
        <v>600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840</v>
      </c>
      <c r="C19" s="13" t="s">
        <v>14</v>
      </c>
      <c r="D19" s="13" t="s">
        <v>200</v>
      </c>
      <c r="E19" s="13" t="s">
        <v>14</v>
      </c>
      <c r="F19" s="14">
        <v>450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30" t="s">
        <v>18</v>
      </c>
      <c r="B20" s="31"/>
      <c r="C20" s="31"/>
      <c r="D20" s="31"/>
      <c r="E20" s="31"/>
      <c r="F20" s="31"/>
      <c r="G20" s="31"/>
      <c r="H20" s="31"/>
      <c r="I20" s="31"/>
      <c r="J20" s="32"/>
      <c r="K20" s="3">
        <f>SUM(K10:K19)</f>
        <v>0</v>
      </c>
      <c r="L20" s="2"/>
      <c r="M20" s="3">
        <f>SUM(M10:M19)</f>
        <v>0</v>
      </c>
    </row>
    <row r="22" spans="1:13" x14ac:dyDescent="0.25">
      <c r="B22" s="7" t="s">
        <v>20</v>
      </c>
    </row>
    <row r="23" spans="1:13" ht="27" customHeight="1" x14ac:dyDescent="0.25">
      <c r="B23" s="22" t="s">
        <v>23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spans="1:13" ht="13.5" customHeight="1" x14ac:dyDescent="0.25">
      <c r="B24" s="22" t="s">
        <v>21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1:13" x14ac:dyDescent="0.25">
      <c r="B25" s="22" t="s">
        <v>22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5:M25"/>
    <mergeCell ref="F6:F9"/>
    <mergeCell ref="G6:G9"/>
    <mergeCell ref="H6:H9"/>
    <mergeCell ref="I6:I9"/>
    <mergeCell ref="J6:J9"/>
    <mergeCell ref="K6:K9"/>
    <mergeCell ref="L6:L9"/>
    <mergeCell ref="M6:M9"/>
    <mergeCell ref="A20:J20"/>
    <mergeCell ref="B23:M23"/>
    <mergeCell ref="B24:M2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M30" sqref="M3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634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841</v>
      </c>
      <c r="C10" s="15" t="s">
        <v>14</v>
      </c>
      <c r="D10" s="13" t="s">
        <v>191</v>
      </c>
      <c r="E10" s="13" t="s">
        <v>14</v>
      </c>
      <c r="F10" s="14">
        <v>200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329</v>
      </c>
      <c r="C11" s="15" t="s">
        <v>330</v>
      </c>
      <c r="D11" s="13" t="s">
        <v>331</v>
      </c>
      <c r="E11" s="13" t="s">
        <v>44</v>
      </c>
      <c r="F11" s="14">
        <v>550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3" t="s">
        <v>329</v>
      </c>
      <c r="C12" s="15" t="s">
        <v>14</v>
      </c>
      <c r="D12" s="13" t="s">
        <v>123</v>
      </c>
      <c r="E12" s="13" t="s">
        <v>14</v>
      </c>
      <c r="F12" s="14">
        <v>2600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329</v>
      </c>
      <c r="C13" s="15" t="s">
        <v>14</v>
      </c>
      <c r="D13" s="13" t="s">
        <v>427</v>
      </c>
      <c r="E13" s="13" t="s">
        <v>14</v>
      </c>
      <c r="F13" s="14">
        <v>100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329</v>
      </c>
      <c r="C14" s="15" t="s">
        <v>14</v>
      </c>
      <c r="D14" s="13" t="s">
        <v>122</v>
      </c>
      <c r="E14" s="13" t="s">
        <v>14</v>
      </c>
      <c r="F14" s="14">
        <v>400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428</v>
      </c>
      <c r="C15" s="15" t="s">
        <v>25</v>
      </c>
      <c r="D15" s="13" t="s">
        <v>429</v>
      </c>
      <c r="E15" s="13" t="s">
        <v>27</v>
      </c>
      <c r="F15" s="14">
        <v>7000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428</v>
      </c>
      <c r="C16" s="15" t="s">
        <v>25</v>
      </c>
      <c r="D16" s="13" t="s">
        <v>430</v>
      </c>
      <c r="E16" s="13" t="s">
        <v>27</v>
      </c>
      <c r="F16" s="14">
        <v>3000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395</v>
      </c>
      <c r="C17" s="15" t="s">
        <v>14</v>
      </c>
      <c r="D17" s="13" t="s">
        <v>34</v>
      </c>
      <c r="E17" s="13" t="s">
        <v>14</v>
      </c>
      <c r="F17" s="14">
        <v>500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360</v>
      </c>
      <c r="C18" s="15" t="s">
        <v>38</v>
      </c>
      <c r="D18" s="13" t="s">
        <v>115</v>
      </c>
      <c r="E18" s="13" t="s">
        <v>27</v>
      </c>
      <c r="F18" s="14">
        <v>1500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360</v>
      </c>
      <c r="C19" s="15" t="s">
        <v>347</v>
      </c>
      <c r="D19" s="13" t="s">
        <v>362</v>
      </c>
      <c r="E19" s="13" t="s">
        <v>349</v>
      </c>
      <c r="F19" s="14">
        <v>150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360</v>
      </c>
      <c r="C20" s="15" t="s">
        <v>14</v>
      </c>
      <c r="D20" s="13" t="s">
        <v>200</v>
      </c>
      <c r="E20" s="13" t="s">
        <v>14</v>
      </c>
      <c r="F20" s="14">
        <v>200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360</v>
      </c>
      <c r="C21" s="15" t="s">
        <v>356</v>
      </c>
      <c r="D21" s="13" t="s">
        <v>361</v>
      </c>
      <c r="E21" s="13" t="s">
        <v>349</v>
      </c>
      <c r="F21" s="14">
        <v>1800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431</v>
      </c>
      <c r="C22" s="15" t="s">
        <v>14</v>
      </c>
      <c r="D22" s="13" t="s">
        <v>255</v>
      </c>
      <c r="E22" s="13" t="s">
        <v>14</v>
      </c>
      <c r="F22" s="14">
        <v>120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431</v>
      </c>
      <c r="C23" s="15" t="s">
        <v>14</v>
      </c>
      <c r="D23" s="13" t="s">
        <v>122</v>
      </c>
      <c r="E23" s="13" t="s">
        <v>14</v>
      </c>
      <c r="F23" s="14">
        <v>780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25.5" x14ac:dyDescent="0.25">
      <c r="A24" s="4">
        <v>15</v>
      </c>
      <c r="B24" s="13" t="s">
        <v>432</v>
      </c>
      <c r="C24" s="15" t="s">
        <v>433</v>
      </c>
      <c r="D24" s="13" t="s">
        <v>39</v>
      </c>
      <c r="E24" s="13" t="s">
        <v>434</v>
      </c>
      <c r="F24" s="14">
        <v>25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25.5" x14ac:dyDescent="0.25">
      <c r="A25" s="4">
        <v>16</v>
      </c>
      <c r="B25" s="13" t="s">
        <v>432</v>
      </c>
      <c r="C25" s="15" t="s">
        <v>433</v>
      </c>
      <c r="D25" s="13" t="s">
        <v>131</v>
      </c>
      <c r="E25" s="13" t="s">
        <v>434</v>
      </c>
      <c r="F25" s="14">
        <v>25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435</v>
      </c>
      <c r="C26" s="15" t="s">
        <v>436</v>
      </c>
      <c r="D26" s="13" t="s">
        <v>437</v>
      </c>
      <c r="E26" s="13" t="s">
        <v>40</v>
      </c>
      <c r="F26" s="14">
        <v>40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415</v>
      </c>
      <c r="C27" s="15" t="s">
        <v>417</v>
      </c>
      <c r="D27" s="13" t="s">
        <v>115</v>
      </c>
      <c r="E27" s="13" t="s">
        <v>14</v>
      </c>
      <c r="F27" s="14">
        <v>300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415</v>
      </c>
      <c r="C28" s="15" t="s">
        <v>417</v>
      </c>
      <c r="D28" s="13" t="s">
        <v>69</v>
      </c>
      <c r="E28" s="13" t="s">
        <v>14</v>
      </c>
      <c r="F28" s="14">
        <v>300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415</v>
      </c>
      <c r="C29" s="15" t="s">
        <v>416</v>
      </c>
      <c r="D29" s="13" t="s">
        <v>69</v>
      </c>
      <c r="E29" s="13" t="s">
        <v>14</v>
      </c>
      <c r="F29" s="14">
        <v>300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38.25" x14ac:dyDescent="0.25">
      <c r="A30" s="4">
        <v>21</v>
      </c>
      <c r="B30" s="13" t="s">
        <v>842</v>
      </c>
      <c r="C30" s="15" t="s">
        <v>126</v>
      </c>
      <c r="D30" s="13" t="s">
        <v>124</v>
      </c>
      <c r="E30" s="13" t="s">
        <v>498</v>
      </c>
      <c r="F30" s="14">
        <v>10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6:M36"/>
    <mergeCell ref="F6:F9"/>
    <mergeCell ref="G6:G9"/>
    <mergeCell ref="H6:H9"/>
    <mergeCell ref="I6:I9"/>
    <mergeCell ref="J6:J9"/>
    <mergeCell ref="K6:K9"/>
    <mergeCell ref="L6:L9"/>
    <mergeCell ref="M6:M9"/>
    <mergeCell ref="A31:J31"/>
    <mergeCell ref="B34:M34"/>
    <mergeCell ref="B35:M35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Normal="100" zoomScaleSheetLayoutView="100" workbookViewId="0">
      <selection activeCell="I19" sqref="I1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633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584</v>
      </c>
      <c r="C10" s="13" t="s">
        <v>585</v>
      </c>
      <c r="D10" s="13" t="s">
        <v>586</v>
      </c>
      <c r="E10" s="15" t="s">
        <v>235</v>
      </c>
      <c r="F10" s="14">
        <v>540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584</v>
      </c>
      <c r="C11" s="13" t="s">
        <v>585</v>
      </c>
      <c r="D11" s="13" t="s">
        <v>843</v>
      </c>
      <c r="E11" s="15" t="s">
        <v>235</v>
      </c>
      <c r="F11" s="14">
        <v>540</v>
      </c>
      <c r="G11" s="9"/>
      <c r="H11" s="10"/>
      <c r="I11" s="5" t="str">
        <f t="shared" ref="I11:I19" si="0">IF(H11=0,"",CEILING(F11/H11,1))</f>
        <v/>
      </c>
      <c r="J11" s="11"/>
      <c r="K11" s="6" t="str">
        <f t="shared" ref="K11:K19" si="1">IF(H11=0,"",I11*J11)</f>
        <v/>
      </c>
      <c r="L11" s="12">
        <v>0.08</v>
      </c>
      <c r="M11" s="6" t="str">
        <f t="shared" ref="M11:M19" si="2">IF(H11=0,"",K11+(K11*L11))</f>
        <v/>
      </c>
    </row>
    <row r="12" spans="1:13" ht="13.5" customHeight="1" x14ac:dyDescent="0.25">
      <c r="A12" s="4">
        <v>3</v>
      </c>
      <c r="B12" s="13" t="s">
        <v>592</v>
      </c>
      <c r="C12" s="13" t="s">
        <v>593</v>
      </c>
      <c r="D12" s="13" t="s">
        <v>594</v>
      </c>
      <c r="E12" s="15" t="s">
        <v>235</v>
      </c>
      <c r="F12" s="14">
        <v>180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597</v>
      </c>
      <c r="C13" s="13" t="s">
        <v>585</v>
      </c>
      <c r="D13" s="13" t="s">
        <v>598</v>
      </c>
      <c r="E13" s="15" t="s">
        <v>235</v>
      </c>
      <c r="F13" s="14">
        <v>1000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76.5" x14ac:dyDescent="0.25">
      <c r="A14" s="4">
        <v>5</v>
      </c>
      <c r="B14" s="13" t="s">
        <v>600</v>
      </c>
      <c r="C14" s="13" t="s">
        <v>588</v>
      </c>
      <c r="D14" s="13" t="s">
        <v>601</v>
      </c>
      <c r="E14" s="15" t="s">
        <v>844</v>
      </c>
      <c r="F14" s="14">
        <v>60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602</v>
      </c>
      <c r="C15" s="13" t="s">
        <v>582</v>
      </c>
      <c r="D15" s="13" t="s">
        <v>603</v>
      </c>
      <c r="E15" s="15" t="s">
        <v>44</v>
      </c>
      <c r="F15" s="14">
        <v>1200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604</v>
      </c>
      <c r="C16" s="13" t="s">
        <v>582</v>
      </c>
      <c r="D16" s="13" t="s">
        <v>605</v>
      </c>
      <c r="E16" s="15" t="s">
        <v>44</v>
      </c>
      <c r="F16" s="14">
        <v>2400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612</v>
      </c>
      <c r="C17" s="13" t="s">
        <v>585</v>
      </c>
      <c r="D17" s="13" t="s">
        <v>613</v>
      </c>
      <c r="E17" s="15" t="s">
        <v>235</v>
      </c>
      <c r="F17" s="14">
        <v>1200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37.5" customHeight="1" x14ac:dyDescent="0.25">
      <c r="A18" s="4">
        <v>9</v>
      </c>
      <c r="B18" s="13" t="s">
        <v>615</v>
      </c>
      <c r="C18" s="13" t="s">
        <v>588</v>
      </c>
      <c r="D18" s="13" t="s">
        <v>616</v>
      </c>
      <c r="E18" s="15" t="s">
        <v>845</v>
      </c>
      <c r="F18" s="14">
        <v>150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617</v>
      </c>
      <c r="C19" s="13" t="s">
        <v>599</v>
      </c>
      <c r="D19" s="13" t="s">
        <v>618</v>
      </c>
      <c r="E19" s="15" t="s">
        <v>235</v>
      </c>
      <c r="F19" s="14">
        <v>90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30" t="s">
        <v>18</v>
      </c>
      <c r="B20" s="31"/>
      <c r="C20" s="31"/>
      <c r="D20" s="31"/>
      <c r="E20" s="31"/>
      <c r="F20" s="31"/>
      <c r="G20" s="31"/>
      <c r="H20" s="31"/>
      <c r="I20" s="31"/>
      <c r="J20" s="32"/>
      <c r="K20" s="3">
        <f>SUM(K10:K19)</f>
        <v>0</v>
      </c>
      <c r="L20" s="2"/>
      <c r="M20" s="3">
        <f>SUM(M10:M19)</f>
        <v>0</v>
      </c>
    </row>
    <row r="22" spans="1:13" x14ac:dyDescent="0.25">
      <c r="B22" s="7" t="s">
        <v>20</v>
      </c>
    </row>
    <row r="23" spans="1:13" ht="27" customHeight="1" x14ac:dyDescent="0.25">
      <c r="B23" s="22" t="s">
        <v>23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spans="1:13" ht="13.5" customHeight="1" x14ac:dyDescent="0.25">
      <c r="B24" s="22" t="s">
        <v>21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1:13" x14ac:dyDescent="0.25">
      <c r="B25" s="22" t="s">
        <v>22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5:M25"/>
    <mergeCell ref="F6:F9"/>
    <mergeCell ref="G6:G9"/>
    <mergeCell ref="H6:H9"/>
    <mergeCell ref="I6:I9"/>
    <mergeCell ref="J6:J9"/>
    <mergeCell ref="K6:K9"/>
    <mergeCell ref="L6:L9"/>
    <mergeCell ref="M6:M9"/>
    <mergeCell ref="A20:J20"/>
    <mergeCell ref="B23:M23"/>
    <mergeCell ref="B24:M2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Normal="100" zoomScaleSheetLayoutView="100" workbookViewId="0">
      <selection activeCell="B28" sqref="B2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732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321</v>
      </c>
      <c r="C10" s="13" t="s">
        <v>25</v>
      </c>
      <c r="D10" s="13" t="s">
        <v>322</v>
      </c>
      <c r="E10" s="15" t="s">
        <v>27</v>
      </c>
      <c r="F10" s="16">
        <v>50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321</v>
      </c>
      <c r="C11" s="13" t="s">
        <v>25</v>
      </c>
      <c r="D11" s="13" t="s">
        <v>285</v>
      </c>
      <c r="E11" s="15" t="s">
        <v>27</v>
      </c>
      <c r="F11" s="16">
        <v>200</v>
      </c>
      <c r="G11" s="9"/>
      <c r="H11" s="10"/>
      <c r="I11" s="5" t="str">
        <f t="shared" ref="I11:I18" si="0">IF(H11=0,"",CEILING(F11/H11,1))</f>
        <v/>
      </c>
      <c r="J11" s="11"/>
      <c r="K11" s="6" t="str">
        <f t="shared" ref="K11:K18" si="1">IF(H11=0,"",I11*J11)</f>
        <v/>
      </c>
      <c r="L11" s="12">
        <v>0.08</v>
      </c>
      <c r="M11" s="6" t="str">
        <f t="shared" ref="M11:M18" si="2">IF(H11=0,"",K11+(K11*L11))</f>
        <v/>
      </c>
    </row>
    <row r="12" spans="1:13" ht="13.5" customHeight="1" x14ac:dyDescent="0.25">
      <c r="A12" s="4">
        <v>3</v>
      </c>
      <c r="B12" s="13" t="s">
        <v>326</v>
      </c>
      <c r="C12" s="13" t="s">
        <v>25</v>
      </c>
      <c r="D12" s="13" t="s">
        <v>327</v>
      </c>
      <c r="E12" s="15" t="s">
        <v>27</v>
      </c>
      <c r="F12" s="16">
        <v>50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326</v>
      </c>
      <c r="C13" s="13" t="s">
        <v>25</v>
      </c>
      <c r="D13" s="13" t="s">
        <v>328</v>
      </c>
      <c r="E13" s="15" t="s">
        <v>27</v>
      </c>
      <c r="F13" s="16">
        <v>50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39" customHeight="1" x14ac:dyDescent="0.25">
      <c r="A14" s="4">
        <v>5</v>
      </c>
      <c r="B14" s="13" t="s">
        <v>846</v>
      </c>
      <c r="C14" s="13" t="s">
        <v>25</v>
      </c>
      <c r="D14" s="13" t="s">
        <v>272</v>
      </c>
      <c r="E14" s="15" t="s">
        <v>847</v>
      </c>
      <c r="F14" s="16">
        <v>600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341</v>
      </c>
      <c r="C15" s="13" t="s">
        <v>25</v>
      </c>
      <c r="D15" s="13" t="s">
        <v>80</v>
      </c>
      <c r="E15" s="15" t="s">
        <v>27</v>
      </c>
      <c r="F15" s="16">
        <v>1000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342</v>
      </c>
      <c r="C16" s="13" t="s">
        <v>25</v>
      </c>
      <c r="D16" s="13" t="s">
        <v>285</v>
      </c>
      <c r="E16" s="15" t="s">
        <v>40</v>
      </c>
      <c r="F16" s="16">
        <v>400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342</v>
      </c>
      <c r="C17" s="13" t="s">
        <v>25</v>
      </c>
      <c r="D17" s="13" t="s">
        <v>343</v>
      </c>
      <c r="E17" s="15" t="s">
        <v>40</v>
      </c>
      <c r="F17" s="16">
        <v>60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344</v>
      </c>
      <c r="C18" s="13" t="s">
        <v>38</v>
      </c>
      <c r="D18" s="13" t="s">
        <v>144</v>
      </c>
      <c r="E18" s="15" t="s">
        <v>40</v>
      </c>
      <c r="F18" s="16">
        <v>100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30" t="s">
        <v>18</v>
      </c>
      <c r="B19" s="31"/>
      <c r="C19" s="31"/>
      <c r="D19" s="31"/>
      <c r="E19" s="31"/>
      <c r="F19" s="31"/>
      <c r="G19" s="31"/>
      <c r="H19" s="31"/>
      <c r="I19" s="31"/>
      <c r="J19" s="32"/>
      <c r="K19" s="3">
        <f>SUM(K10:K18)</f>
        <v>0</v>
      </c>
      <c r="L19" s="2"/>
      <c r="M19" s="3">
        <f>SUM(M10:M18)</f>
        <v>0</v>
      </c>
    </row>
    <row r="21" spans="1:13" x14ac:dyDescent="0.25">
      <c r="B21" s="7" t="s">
        <v>20</v>
      </c>
    </row>
    <row r="22" spans="1:13" ht="27" customHeight="1" x14ac:dyDescent="0.25">
      <c r="B22" s="22" t="s">
        <v>23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  <row r="23" spans="1:13" ht="13.5" customHeight="1" x14ac:dyDescent="0.25">
      <c r="B23" s="22" t="s">
        <v>21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B24" s="22" t="s">
        <v>22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4:M24"/>
    <mergeCell ref="F6:F9"/>
    <mergeCell ref="G6:G9"/>
    <mergeCell ref="H6:H9"/>
    <mergeCell ref="I6:I9"/>
    <mergeCell ref="J6:J9"/>
    <mergeCell ref="K6:K9"/>
    <mergeCell ref="L6:L9"/>
    <mergeCell ref="M6:M9"/>
    <mergeCell ref="A19:J19"/>
    <mergeCell ref="B22:M22"/>
    <mergeCell ref="B23:M23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D43" sqref="D43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93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30</v>
      </c>
      <c r="C10" s="13" t="s">
        <v>33</v>
      </c>
      <c r="D10" s="13" t="s">
        <v>34</v>
      </c>
      <c r="E10" s="13" t="s">
        <v>35</v>
      </c>
      <c r="F10" s="14">
        <v>1500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30</v>
      </c>
      <c r="C11" s="13" t="s">
        <v>651</v>
      </c>
      <c r="D11" s="13" t="s">
        <v>32</v>
      </c>
      <c r="E11" s="13" t="s">
        <v>14</v>
      </c>
      <c r="F11" s="14">
        <v>1200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3" t="s">
        <v>587</v>
      </c>
      <c r="C12" s="15" t="s">
        <v>652</v>
      </c>
      <c r="D12" s="13" t="s">
        <v>421</v>
      </c>
      <c r="E12" s="13" t="s">
        <v>87</v>
      </c>
      <c r="F12" s="14">
        <v>420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25.5" x14ac:dyDescent="0.25">
      <c r="A13" s="4">
        <v>4</v>
      </c>
      <c r="B13" s="15" t="s">
        <v>657</v>
      </c>
      <c r="C13" s="15" t="s">
        <v>653</v>
      </c>
      <c r="D13" s="13" t="s">
        <v>187</v>
      </c>
      <c r="E13" s="13" t="s">
        <v>14</v>
      </c>
      <c r="F13" s="14">
        <v>600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25.5" x14ac:dyDescent="0.25">
      <c r="A14" s="4">
        <v>5</v>
      </c>
      <c r="B14" s="15" t="s">
        <v>657</v>
      </c>
      <c r="C14" s="15" t="s">
        <v>653</v>
      </c>
      <c r="D14" s="13" t="s">
        <v>189</v>
      </c>
      <c r="E14" s="13" t="s">
        <v>14</v>
      </c>
      <c r="F14" s="14">
        <v>300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454</v>
      </c>
      <c r="C15" s="13" t="s">
        <v>439</v>
      </c>
      <c r="D15" s="13" t="s">
        <v>32</v>
      </c>
      <c r="E15" s="13" t="s">
        <v>14</v>
      </c>
      <c r="F15" s="14">
        <v>300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454</v>
      </c>
      <c r="C16" s="13" t="s">
        <v>439</v>
      </c>
      <c r="D16" s="13" t="s">
        <v>34</v>
      </c>
      <c r="E16" s="13" t="s">
        <v>14</v>
      </c>
      <c r="F16" s="14">
        <v>300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244</v>
      </c>
      <c r="C17" s="13" t="s">
        <v>439</v>
      </c>
      <c r="D17" s="13" t="s">
        <v>32</v>
      </c>
      <c r="E17" s="13" t="s">
        <v>14</v>
      </c>
      <c r="F17" s="14">
        <v>180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244</v>
      </c>
      <c r="C18" s="13" t="s">
        <v>439</v>
      </c>
      <c r="D18" s="13" t="s">
        <v>34</v>
      </c>
      <c r="E18" s="13" t="s">
        <v>14</v>
      </c>
      <c r="F18" s="14">
        <v>240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244</v>
      </c>
      <c r="C19" s="13" t="s">
        <v>439</v>
      </c>
      <c r="D19" s="13" t="s">
        <v>200</v>
      </c>
      <c r="E19" s="13" t="s">
        <v>14</v>
      </c>
      <c r="F19" s="14">
        <v>300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132</v>
      </c>
      <c r="C20" s="15" t="s">
        <v>653</v>
      </c>
      <c r="D20" s="13" t="s">
        <v>654</v>
      </c>
      <c r="E20" s="13" t="s">
        <v>14</v>
      </c>
      <c r="F20" s="14">
        <v>21600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457</v>
      </c>
      <c r="C21" s="13" t="s">
        <v>439</v>
      </c>
      <c r="D21" s="13" t="s">
        <v>69</v>
      </c>
      <c r="E21" s="13" t="s">
        <v>14</v>
      </c>
      <c r="F21" s="14">
        <v>2500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457</v>
      </c>
      <c r="C22" s="13" t="s">
        <v>439</v>
      </c>
      <c r="D22" s="13" t="s">
        <v>151</v>
      </c>
      <c r="E22" s="13" t="s">
        <v>14</v>
      </c>
      <c r="F22" s="14">
        <v>4000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245</v>
      </c>
      <c r="C23" s="13" t="s">
        <v>439</v>
      </c>
      <c r="D23" s="13" t="s">
        <v>69</v>
      </c>
      <c r="E23" s="13" t="s">
        <v>14</v>
      </c>
      <c r="F23" s="14">
        <v>200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135</v>
      </c>
      <c r="C24" s="13" t="s">
        <v>655</v>
      </c>
      <c r="D24" s="13" t="s">
        <v>136</v>
      </c>
      <c r="E24" s="13" t="s">
        <v>87</v>
      </c>
      <c r="F24" s="14">
        <v>450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5" t="s">
        <v>656</v>
      </c>
      <c r="C25" s="13" t="s">
        <v>655</v>
      </c>
      <c r="D25" s="13" t="s">
        <v>137</v>
      </c>
      <c r="E25" s="13" t="s">
        <v>87</v>
      </c>
      <c r="F25" s="14">
        <v>450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246</v>
      </c>
      <c r="C26" s="13" t="s">
        <v>439</v>
      </c>
      <c r="D26" s="13" t="s">
        <v>208</v>
      </c>
      <c r="E26" s="13" t="s">
        <v>14</v>
      </c>
      <c r="F26" s="14">
        <v>90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246</v>
      </c>
      <c r="C27" s="13" t="s">
        <v>439</v>
      </c>
      <c r="D27" s="13" t="s">
        <v>71</v>
      </c>
      <c r="E27" s="13" t="s">
        <v>14</v>
      </c>
      <c r="F27" s="14">
        <v>150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246</v>
      </c>
      <c r="C28" s="13" t="s">
        <v>439</v>
      </c>
      <c r="D28" s="13" t="s">
        <v>32</v>
      </c>
      <c r="E28" s="13" t="s">
        <v>14</v>
      </c>
      <c r="F28" s="14">
        <v>90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246</v>
      </c>
      <c r="C29" s="13" t="s">
        <v>439</v>
      </c>
      <c r="D29" s="13" t="s">
        <v>123</v>
      </c>
      <c r="E29" s="13" t="s">
        <v>14</v>
      </c>
      <c r="F29" s="14">
        <v>150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309</v>
      </c>
      <c r="C30" s="13" t="s">
        <v>439</v>
      </c>
      <c r="D30" s="13" t="s">
        <v>115</v>
      </c>
      <c r="E30" s="13" t="s">
        <v>14</v>
      </c>
      <c r="F30" s="14">
        <v>112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1:J31"/>
    <mergeCell ref="B34:M34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Normal="100" zoomScaleSheetLayoutView="100" workbookViewId="0">
      <selection activeCell="K14" sqref="K1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733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848</v>
      </c>
      <c r="C10" s="13" t="s">
        <v>25</v>
      </c>
      <c r="D10" s="13" t="s">
        <v>572</v>
      </c>
      <c r="E10" s="13" t="s">
        <v>127</v>
      </c>
      <c r="F10" s="14">
        <v>200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848</v>
      </c>
      <c r="C11" s="13" t="s">
        <v>25</v>
      </c>
      <c r="D11" s="13" t="s">
        <v>849</v>
      </c>
      <c r="E11" s="13" t="s">
        <v>127</v>
      </c>
      <c r="F11" s="14">
        <v>300</v>
      </c>
      <c r="G11" s="9"/>
      <c r="H11" s="10"/>
      <c r="I11" s="5" t="str">
        <f t="shared" ref="I11:I14" si="0">IF(H11=0,"",CEILING(F11/H11,1))</f>
        <v/>
      </c>
      <c r="J11" s="11"/>
      <c r="K11" s="6" t="str">
        <f t="shared" ref="K11:K14" si="1">IF(H11=0,"",I11*J11)</f>
        <v/>
      </c>
      <c r="L11" s="12">
        <v>0.08</v>
      </c>
      <c r="M11" s="6" t="str">
        <f t="shared" ref="M11:M14" si="2">IF(H11=0,"",K11+(K11*L11))</f>
        <v/>
      </c>
    </row>
    <row r="12" spans="1:13" ht="13.5" customHeight="1" x14ac:dyDescent="0.25">
      <c r="A12" s="4">
        <v>3</v>
      </c>
      <c r="B12" s="13" t="s">
        <v>848</v>
      </c>
      <c r="C12" s="13" t="s">
        <v>25</v>
      </c>
      <c r="D12" s="13" t="s">
        <v>850</v>
      </c>
      <c r="E12" s="13" t="s">
        <v>127</v>
      </c>
      <c r="F12" s="14">
        <v>1000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848</v>
      </c>
      <c r="C13" s="13" t="s">
        <v>25</v>
      </c>
      <c r="D13" s="13" t="s">
        <v>851</v>
      </c>
      <c r="E13" s="13" t="s">
        <v>127</v>
      </c>
      <c r="F13" s="14">
        <v>3000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848</v>
      </c>
      <c r="C14" s="13" t="s">
        <v>25</v>
      </c>
      <c r="D14" s="13" t="s">
        <v>852</v>
      </c>
      <c r="E14" s="13" t="s">
        <v>127</v>
      </c>
      <c r="F14" s="14">
        <v>5000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3.5" customHeight="1" x14ac:dyDescent="0.25">
      <c r="A15" s="30" t="s">
        <v>18</v>
      </c>
      <c r="B15" s="31"/>
      <c r="C15" s="31"/>
      <c r="D15" s="31"/>
      <c r="E15" s="31"/>
      <c r="F15" s="31"/>
      <c r="G15" s="31"/>
      <c r="H15" s="31"/>
      <c r="I15" s="31"/>
      <c r="J15" s="32"/>
      <c r="K15" s="3">
        <f>SUM(K10:K14)</f>
        <v>0</v>
      </c>
      <c r="L15" s="2"/>
      <c r="M15" s="3">
        <f>SUM(M10:M14)</f>
        <v>0</v>
      </c>
    </row>
    <row r="17" spans="2:13" x14ac:dyDescent="0.25">
      <c r="B17" s="7" t="s">
        <v>20</v>
      </c>
    </row>
    <row r="18" spans="2:13" ht="27" customHeight="1" x14ac:dyDescent="0.25">
      <c r="B18" s="22" t="s">
        <v>23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2:13" ht="13.5" customHeight="1" x14ac:dyDescent="0.25">
      <c r="B19" s="22" t="s">
        <v>21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2:13" x14ac:dyDescent="0.25">
      <c r="B20" s="22" t="s">
        <v>22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0:M20"/>
    <mergeCell ref="F6:F9"/>
    <mergeCell ref="G6:G9"/>
    <mergeCell ref="H6:H9"/>
    <mergeCell ref="I6:I9"/>
    <mergeCell ref="J6:J9"/>
    <mergeCell ref="K6:K9"/>
    <mergeCell ref="L6:L9"/>
    <mergeCell ref="M6:M9"/>
    <mergeCell ref="A15:J15"/>
    <mergeCell ref="B18:M18"/>
    <mergeCell ref="B19:M1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view="pageBreakPreview" zoomScaleNormal="100" zoomScaleSheetLayoutView="100" workbookViewId="0">
      <selection activeCell="K55" sqref="K5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734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853</v>
      </c>
      <c r="C10" s="13" t="s">
        <v>25</v>
      </c>
      <c r="D10" s="13" t="s">
        <v>854</v>
      </c>
      <c r="E10" s="13" t="s">
        <v>27</v>
      </c>
      <c r="F10" s="14">
        <v>150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855</v>
      </c>
      <c r="C11" s="13" t="s">
        <v>856</v>
      </c>
      <c r="D11" s="13" t="s">
        <v>34</v>
      </c>
      <c r="E11" s="13" t="s">
        <v>14</v>
      </c>
      <c r="F11" s="14">
        <v>7500</v>
      </c>
      <c r="G11" s="9"/>
      <c r="H11" s="10"/>
      <c r="I11" s="5" t="str">
        <f t="shared" ref="I11:I42" si="0">IF(H11=0,"",CEILING(F11/H11,1))</f>
        <v/>
      </c>
      <c r="J11" s="11"/>
      <c r="K11" s="6" t="str">
        <f t="shared" ref="K11:K42" si="1">IF(H11=0,"",I11*J11)</f>
        <v/>
      </c>
      <c r="L11" s="12">
        <v>0.08</v>
      </c>
      <c r="M11" s="6" t="str">
        <f t="shared" ref="M11:M42" si="2">IF(H11=0,"",K11+(K11*L11))</f>
        <v/>
      </c>
    </row>
    <row r="12" spans="1:13" ht="13.5" customHeight="1" x14ac:dyDescent="0.25">
      <c r="A12" s="4">
        <v>3</v>
      </c>
      <c r="B12" s="13" t="s">
        <v>855</v>
      </c>
      <c r="C12" s="13" t="s">
        <v>856</v>
      </c>
      <c r="D12" s="13" t="s">
        <v>32</v>
      </c>
      <c r="E12" s="13" t="s">
        <v>14</v>
      </c>
      <c r="F12" s="14">
        <v>13500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857</v>
      </c>
      <c r="C13" s="13" t="s">
        <v>856</v>
      </c>
      <c r="D13" s="13" t="s">
        <v>131</v>
      </c>
      <c r="E13" s="13" t="s">
        <v>14</v>
      </c>
      <c r="F13" s="14">
        <v>240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857</v>
      </c>
      <c r="C14" s="13" t="s">
        <v>856</v>
      </c>
      <c r="D14" s="13" t="s">
        <v>39</v>
      </c>
      <c r="E14" s="13" t="s">
        <v>14</v>
      </c>
      <c r="F14" s="14">
        <v>1040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858</v>
      </c>
      <c r="C15" s="13" t="s">
        <v>14</v>
      </c>
      <c r="D15" s="13" t="s">
        <v>859</v>
      </c>
      <c r="E15" s="13" t="s">
        <v>14</v>
      </c>
      <c r="F15" s="14">
        <v>490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858</v>
      </c>
      <c r="C16" s="13" t="s">
        <v>38</v>
      </c>
      <c r="D16" s="13" t="s">
        <v>860</v>
      </c>
      <c r="E16" s="13" t="s">
        <v>40</v>
      </c>
      <c r="F16" s="14">
        <v>9000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858</v>
      </c>
      <c r="C17" s="13" t="s">
        <v>14</v>
      </c>
      <c r="D17" s="13" t="s">
        <v>861</v>
      </c>
      <c r="E17" s="13" t="s">
        <v>14</v>
      </c>
      <c r="F17" s="14">
        <v>2030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862</v>
      </c>
      <c r="C18" s="13" t="s">
        <v>14</v>
      </c>
      <c r="D18" s="13" t="s">
        <v>200</v>
      </c>
      <c r="E18" s="13" t="s">
        <v>14</v>
      </c>
      <c r="F18" s="14">
        <v>16800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863</v>
      </c>
      <c r="C19" s="13" t="s">
        <v>14</v>
      </c>
      <c r="D19" s="13" t="s">
        <v>34</v>
      </c>
      <c r="E19" s="13" t="s">
        <v>14</v>
      </c>
      <c r="F19" s="14">
        <v>450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863</v>
      </c>
      <c r="C20" s="13" t="s">
        <v>14</v>
      </c>
      <c r="D20" s="13" t="s">
        <v>208</v>
      </c>
      <c r="E20" s="13" t="s">
        <v>14</v>
      </c>
      <c r="F20" s="14">
        <v>7800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863</v>
      </c>
      <c r="C21" s="13" t="s">
        <v>14</v>
      </c>
      <c r="D21" s="13" t="s">
        <v>32</v>
      </c>
      <c r="E21" s="13" t="s">
        <v>14</v>
      </c>
      <c r="F21" s="14">
        <v>9000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863</v>
      </c>
      <c r="C22" s="13" t="s">
        <v>14</v>
      </c>
      <c r="D22" s="13" t="s">
        <v>864</v>
      </c>
      <c r="E22" s="13" t="s">
        <v>14</v>
      </c>
      <c r="F22" s="14">
        <v>750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865</v>
      </c>
      <c r="C23" s="13" t="s">
        <v>38</v>
      </c>
      <c r="D23" s="13" t="s">
        <v>131</v>
      </c>
      <c r="E23" s="13" t="s">
        <v>40</v>
      </c>
      <c r="F23" s="14">
        <v>1400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558</v>
      </c>
      <c r="C24" s="13" t="s">
        <v>31</v>
      </c>
      <c r="D24" s="13" t="s">
        <v>69</v>
      </c>
      <c r="E24" s="13" t="s">
        <v>14</v>
      </c>
      <c r="F24" s="14">
        <v>2500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558</v>
      </c>
      <c r="C25" s="13" t="s">
        <v>25</v>
      </c>
      <c r="D25" s="13" t="s">
        <v>559</v>
      </c>
      <c r="E25" s="13" t="s">
        <v>27</v>
      </c>
      <c r="F25" s="14">
        <v>50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866</v>
      </c>
      <c r="C26" s="13" t="s">
        <v>588</v>
      </c>
      <c r="D26" s="13" t="s">
        <v>867</v>
      </c>
      <c r="E26" s="13" t="s">
        <v>87</v>
      </c>
      <c r="F26" s="14">
        <v>1200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868</v>
      </c>
      <c r="C27" s="13" t="s">
        <v>87</v>
      </c>
      <c r="D27" s="13" t="s">
        <v>69</v>
      </c>
      <c r="E27" s="13" t="s">
        <v>87</v>
      </c>
      <c r="F27" s="14">
        <v>2100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868</v>
      </c>
      <c r="C28" s="13" t="s">
        <v>14</v>
      </c>
      <c r="D28" s="13" t="s">
        <v>115</v>
      </c>
      <c r="E28" s="13" t="s">
        <v>14</v>
      </c>
      <c r="F28" s="14">
        <v>1500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869</v>
      </c>
      <c r="C29" s="13" t="s">
        <v>25</v>
      </c>
      <c r="D29" s="13" t="s">
        <v>477</v>
      </c>
      <c r="E29" s="13" t="s">
        <v>27</v>
      </c>
      <c r="F29" s="14">
        <v>4800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778</v>
      </c>
      <c r="C30" s="13" t="s">
        <v>14</v>
      </c>
      <c r="D30" s="13" t="s">
        <v>189</v>
      </c>
      <c r="E30" s="13" t="s">
        <v>14</v>
      </c>
      <c r="F30" s="14">
        <v>800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3" t="s">
        <v>784</v>
      </c>
      <c r="C31" s="13" t="s">
        <v>204</v>
      </c>
      <c r="D31" s="13" t="s">
        <v>870</v>
      </c>
      <c r="E31" s="13" t="s">
        <v>40</v>
      </c>
      <c r="F31" s="14">
        <v>400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3" t="s">
        <v>129</v>
      </c>
      <c r="C32" s="13" t="s">
        <v>14</v>
      </c>
      <c r="D32" s="13" t="s">
        <v>39</v>
      </c>
      <c r="E32" s="13" t="s">
        <v>14</v>
      </c>
      <c r="F32" s="14">
        <v>8100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3" t="s">
        <v>129</v>
      </c>
      <c r="C33" s="13" t="s">
        <v>14</v>
      </c>
      <c r="D33" s="13" t="s">
        <v>130</v>
      </c>
      <c r="E33" s="13" t="s">
        <v>14</v>
      </c>
      <c r="F33" s="14">
        <v>6000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3.5" customHeight="1" x14ac:dyDescent="0.25">
      <c r="A34" s="4">
        <v>25</v>
      </c>
      <c r="B34" s="13" t="s">
        <v>129</v>
      </c>
      <c r="C34" s="13" t="s">
        <v>14</v>
      </c>
      <c r="D34" s="13" t="s">
        <v>131</v>
      </c>
      <c r="E34" s="13" t="s">
        <v>14</v>
      </c>
      <c r="F34" s="14">
        <v>6900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13.5" customHeight="1" x14ac:dyDescent="0.25">
      <c r="A35" s="4">
        <v>26</v>
      </c>
      <c r="B35" s="13" t="s">
        <v>300</v>
      </c>
      <c r="C35" s="13" t="s">
        <v>118</v>
      </c>
      <c r="D35" s="13" t="s">
        <v>69</v>
      </c>
      <c r="E35" s="13" t="s">
        <v>14</v>
      </c>
      <c r="F35" s="14">
        <v>6160</v>
      </c>
      <c r="G35" s="9"/>
      <c r="H35" s="10"/>
      <c r="I35" s="5" t="str">
        <f t="shared" si="0"/>
        <v/>
      </c>
      <c r="J35" s="11"/>
      <c r="K35" s="6" t="str">
        <f t="shared" si="1"/>
        <v/>
      </c>
      <c r="L35" s="12">
        <v>0.08</v>
      </c>
      <c r="M35" s="6" t="str">
        <f t="shared" si="2"/>
        <v/>
      </c>
    </row>
    <row r="36" spans="1:13" ht="13.5" customHeight="1" x14ac:dyDescent="0.25">
      <c r="A36" s="4">
        <v>27</v>
      </c>
      <c r="B36" s="13" t="s">
        <v>300</v>
      </c>
      <c r="C36" s="13" t="s">
        <v>118</v>
      </c>
      <c r="D36" s="13" t="s">
        <v>115</v>
      </c>
      <c r="E36" s="13" t="s">
        <v>14</v>
      </c>
      <c r="F36" s="14">
        <v>1820</v>
      </c>
      <c r="G36" s="9"/>
      <c r="H36" s="10"/>
      <c r="I36" s="5" t="str">
        <f t="shared" si="0"/>
        <v/>
      </c>
      <c r="J36" s="11"/>
      <c r="K36" s="6" t="str">
        <f t="shared" si="1"/>
        <v/>
      </c>
      <c r="L36" s="12">
        <v>0.08</v>
      </c>
      <c r="M36" s="6" t="str">
        <f t="shared" si="2"/>
        <v/>
      </c>
    </row>
    <row r="37" spans="1:13" ht="13.5" customHeight="1" x14ac:dyDescent="0.25">
      <c r="A37" s="4">
        <v>28</v>
      </c>
      <c r="B37" s="13" t="s">
        <v>300</v>
      </c>
      <c r="C37" s="13" t="s">
        <v>118</v>
      </c>
      <c r="D37" s="13" t="s">
        <v>162</v>
      </c>
      <c r="E37" s="13" t="s">
        <v>14</v>
      </c>
      <c r="F37" s="14">
        <v>1820</v>
      </c>
      <c r="G37" s="9"/>
      <c r="H37" s="10"/>
      <c r="I37" s="5" t="str">
        <f t="shared" si="0"/>
        <v/>
      </c>
      <c r="J37" s="11"/>
      <c r="K37" s="6" t="str">
        <f t="shared" si="1"/>
        <v/>
      </c>
      <c r="L37" s="12">
        <v>0.08</v>
      </c>
      <c r="M37" s="6" t="str">
        <f t="shared" si="2"/>
        <v/>
      </c>
    </row>
    <row r="38" spans="1:13" ht="13.5" customHeight="1" x14ac:dyDescent="0.25">
      <c r="A38" s="4">
        <v>29</v>
      </c>
      <c r="B38" s="13" t="s">
        <v>376</v>
      </c>
      <c r="C38" s="13" t="s">
        <v>377</v>
      </c>
      <c r="D38" s="13" t="s">
        <v>210</v>
      </c>
      <c r="E38" s="13" t="s">
        <v>14</v>
      </c>
      <c r="F38" s="14">
        <v>300</v>
      </c>
      <c r="G38" s="9"/>
      <c r="H38" s="10"/>
      <c r="I38" s="5" t="str">
        <f t="shared" si="0"/>
        <v/>
      </c>
      <c r="J38" s="11"/>
      <c r="K38" s="6" t="str">
        <f t="shared" si="1"/>
        <v/>
      </c>
      <c r="L38" s="12">
        <v>0.08</v>
      </c>
      <c r="M38" s="6" t="str">
        <f t="shared" si="2"/>
        <v/>
      </c>
    </row>
    <row r="39" spans="1:13" ht="13.5" customHeight="1" x14ac:dyDescent="0.25">
      <c r="A39" s="4">
        <v>30</v>
      </c>
      <c r="B39" s="13" t="s">
        <v>81</v>
      </c>
      <c r="C39" s="13" t="s">
        <v>38</v>
      </c>
      <c r="D39" s="13" t="s">
        <v>50</v>
      </c>
      <c r="E39" s="13" t="s">
        <v>40</v>
      </c>
      <c r="F39" s="14">
        <v>8500</v>
      </c>
      <c r="G39" s="9"/>
      <c r="H39" s="10"/>
      <c r="I39" s="5" t="str">
        <f t="shared" si="0"/>
        <v/>
      </c>
      <c r="J39" s="11"/>
      <c r="K39" s="6" t="str">
        <f t="shared" si="1"/>
        <v/>
      </c>
      <c r="L39" s="12">
        <v>0.08</v>
      </c>
      <c r="M39" s="6" t="str">
        <f t="shared" si="2"/>
        <v/>
      </c>
    </row>
    <row r="40" spans="1:13" ht="13.5" customHeight="1" x14ac:dyDescent="0.25">
      <c r="A40" s="4">
        <v>31</v>
      </c>
      <c r="B40" s="13" t="s">
        <v>81</v>
      </c>
      <c r="C40" s="13" t="s">
        <v>31</v>
      </c>
      <c r="D40" s="13" t="s">
        <v>50</v>
      </c>
      <c r="E40" s="13" t="s">
        <v>14</v>
      </c>
      <c r="F40" s="14">
        <v>16800</v>
      </c>
      <c r="G40" s="9"/>
      <c r="H40" s="10"/>
      <c r="I40" s="5" t="str">
        <f t="shared" si="0"/>
        <v/>
      </c>
      <c r="J40" s="11"/>
      <c r="K40" s="6" t="str">
        <f t="shared" si="1"/>
        <v/>
      </c>
      <c r="L40" s="12">
        <v>0.08</v>
      </c>
      <c r="M40" s="6" t="str">
        <f t="shared" si="2"/>
        <v/>
      </c>
    </row>
    <row r="41" spans="1:13" x14ac:dyDescent="0.25">
      <c r="A41" s="4">
        <v>32</v>
      </c>
      <c r="B41" s="13" t="s">
        <v>81</v>
      </c>
      <c r="C41" s="13" t="s">
        <v>31</v>
      </c>
      <c r="D41" s="13" t="s">
        <v>200</v>
      </c>
      <c r="E41" s="13" t="s">
        <v>14</v>
      </c>
      <c r="F41" s="14">
        <v>64400</v>
      </c>
      <c r="G41" s="9"/>
      <c r="H41" s="10"/>
      <c r="I41" s="5" t="str">
        <f t="shared" si="0"/>
        <v/>
      </c>
      <c r="J41" s="11"/>
      <c r="K41" s="6" t="str">
        <f t="shared" si="1"/>
        <v/>
      </c>
      <c r="L41" s="12">
        <v>0.08</v>
      </c>
      <c r="M41" s="6" t="str">
        <f t="shared" si="2"/>
        <v/>
      </c>
    </row>
    <row r="42" spans="1:13" ht="25.5" x14ac:dyDescent="0.25">
      <c r="A42" s="4">
        <v>33</v>
      </c>
      <c r="B42" s="13" t="s">
        <v>871</v>
      </c>
      <c r="C42" s="15" t="s">
        <v>872</v>
      </c>
      <c r="D42" s="13" t="s">
        <v>873</v>
      </c>
      <c r="E42" s="13" t="s">
        <v>40</v>
      </c>
      <c r="F42" s="14">
        <v>400</v>
      </c>
      <c r="G42" s="9"/>
      <c r="H42" s="10"/>
      <c r="I42" s="5" t="str">
        <f t="shared" si="0"/>
        <v/>
      </c>
      <c r="J42" s="11"/>
      <c r="K42" s="6" t="str">
        <f t="shared" si="1"/>
        <v/>
      </c>
      <c r="L42" s="12">
        <v>0.08</v>
      </c>
      <c r="M42" s="6" t="str">
        <f t="shared" si="2"/>
        <v/>
      </c>
    </row>
    <row r="43" spans="1:13" ht="13.5" customHeight="1" x14ac:dyDescent="0.25">
      <c r="A43" s="4">
        <v>34</v>
      </c>
      <c r="B43" s="13" t="s">
        <v>874</v>
      </c>
      <c r="C43" s="13" t="s">
        <v>87</v>
      </c>
      <c r="D43" s="13" t="s">
        <v>187</v>
      </c>
      <c r="E43" s="13" t="s">
        <v>87</v>
      </c>
      <c r="F43" s="14">
        <v>2800</v>
      </c>
      <c r="G43" s="9"/>
      <c r="H43" s="10"/>
      <c r="I43" s="5" t="str">
        <f t="shared" ref="I43:I55" si="3">IF(H43=0,"",CEILING(F43/H43,1))</f>
        <v/>
      </c>
      <c r="J43" s="11"/>
      <c r="K43" s="6" t="str">
        <f t="shared" ref="K43:K55" si="4">IF(H43=0,"",I43*J43)</f>
        <v/>
      </c>
      <c r="L43" s="12">
        <v>0.08</v>
      </c>
      <c r="M43" s="6" t="str">
        <f t="shared" ref="M43:M55" si="5">IF(H43=0,"",K43+(K43*L43))</f>
        <v/>
      </c>
    </row>
    <row r="44" spans="1:13" ht="13.5" customHeight="1" x14ac:dyDescent="0.25">
      <c r="A44" s="4">
        <v>35</v>
      </c>
      <c r="B44" s="13" t="s">
        <v>874</v>
      </c>
      <c r="C44" s="13" t="s">
        <v>87</v>
      </c>
      <c r="D44" s="13" t="s">
        <v>315</v>
      </c>
      <c r="E44" s="13" t="s">
        <v>87</v>
      </c>
      <c r="F44" s="14">
        <v>11200</v>
      </c>
      <c r="G44" s="9"/>
      <c r="H44" s="10"/>
      <c r="I44" s="5" t="str">
        <f t="shared" si="3"/>
        <v/>
      </c>
      <c r="J44" s="11"/>
      <c r="K44" s="6" t="str">
        <f t="shared" si="4"/>
        <v/>
      </c>
      <c r="L44" s="12">
        <v>0.08</v>
      </c>
      <c r="M44" s="6" t="str">
        <f t="shared" si="5"/>
        <v/>
      </c>
    </row>
    <row r="45" spans="1:13" ht="13.5" customHeight="1" x14ac:dyDescent="0.25">
      <c r="A45" s="4">
        <v>36</v>
      </c>
      <c r="B45" s="13" t="s">
        <v>875</v>
      </c>
      <c r="C45" s="13" t="s">
        <v>14</v>
      </c>
      <c r="D45" s="13" t="s">
        <v>32</v>
      </c>
      <c r="E45" s="13" t="s">
        <v>14</v>
      </c>
      <c r="F45" s="14">
        <v>10500</v>
      </c>
      <c r="G45" s="9"/>
      <c r="H45" s="10"/>
      <c r="I45" s="5" t="str">
        <f t="shared" si="3"/>
        <v/>
      </c>
      <c r="J45" s="11"/>
      <c r="K45" s="6" t="str">
        <f t="shared" si="4"/>
        <v/>
      </c>
      <c r="L45" s="12">
        <v>0.08</v>
      </c>
      <c r="M45" s="6" t="str">
        <f t="shared" si="5"/>
        <v/>
      </c>
    </row>
    <row r="46" spans="1:13" ht="13.5" customHeight="1" x14ac:dyDescent="0.25">
      <c r="A46" s="4">
        <v>37</v>
      </c>
      <c r="B46" s="13" t="s">
        <v>875</v>
      </c>
      <c r="C46" s="13" t="s">
        <v>14</v>
      </c>
      <c r="D46" s="13" t="s">
        <v>34</v>
      </c>
      <c r="E46" s="13" t="s">
        <v>14</v>
      </c>
      <c r="F46" s="14">
        <v>10800</v>
      </c>
      <c r="G46" s="9"/>
      <c r="H46" s="10"/>
      <c r="I46" s="5" t="str">
        <f t="shared" si="3"/>
        <v/>
      </c>
      <c r="J46" s="11"/>
      <c r="K46" s="6" t="str">
        <f t="shared" si="4"/>
        <v/>
      </c>
      <c r="L46" s="12">
        <v>0.08</v>
      </c>
      <c r="M46" s="6" t="str">
        <f t="shared" si="5"/>
        <v/>
      </c>
    </row>
    <row r="47" spans="1:13" ht="13.5" customHeight="1" x14ac:dyDescent="0.25">
      <c r="A47" s="4">
        <v>38</v>
      </c>
      <c r="B47" s="13" t="s">
        <v>875</v>
      </c>
      <c r="C47" s="13" t="s">
        <v>14</v>
      </c>
      <c r="D47" s="13" t="s">
        <v>208</v>
      </c>
      <c r="E47" s="13" t="s">
        <v>14</v>
      </c>
      <c r="F47" s="14">
        <v>2250</v>
      </c>
      <c r="G47" s="9"/>
      <c r="H47" s="10"/>
      <c r="I47" s="5" t="str">
        <f t="shared" si="3"/>
        <v/>
      </c>
      <c r="J47" s="11"/>
      <c r="K47" s="6" t="str">
        <f t="shared" si="4"/>
        <v/>
      </c>
      <c r="L47" s="12">
        <v>0.08</v>
      </c>
      <c r="M47" s="6" t="str">
        <f t="shared" si="5"/>
        <v/>
      </c>
    </row>
    <row r="48" spans="1:13" ht="13.5" customHeight="1" x14ac:dyDescent="0.25">
      <c r="A48" s="4">
        <v>39</v>
      </c>
      <c r="B48" s="13" t="s">
        <v>876</v>
      </c>
      <c r="C48" s="13" t="s">
        <v>420</v>
      </c>
      <c r="D48" s="13" t="s">
        <v>531</v>
      </c>
      <c r="E48" s="13" t="s">
        <v>87</v>
      </c>
      <c r="F48" s="14">
        <v>180</v>
      </c>
      <c r="G48" s="9"/>
      <c r="H48" s="10"/>
      <c r="I48" s="5" t="str">
        <f t="shared" si="3"/>
        <v/>
      </c>
      <c r="J48" s="11"/>
      <c r="K48" s="6" t="str">
        <f t="shared" si="4"/>
        <v/>
      </c>
      <c r="L48" s="12">
        <v>0.08</v>
      </c>
      <c r="M48" s="6" t="str">
        <f t="shared" si="5"/>
        <v/>
      </c>
    </row>
    <row r="49" spans="1:13" ht="13.5" customHeight="1" x14ac:dyDescent="0.25">
      <c r="A49" s="4">
        <v>40</v>
      </c>
      <c r="B49" s="13" t="s">
        <v>876</v>
      </c>
      <c r="C49" s="13" t="s">
        <v>14</v>
      </c>
      <c r="D49" s="13" t="s">
        <v>122</v>
      </c>
      <c r="E49" s="13" t="s">
        <v>14</v>
      </c>
      <c r="F49" s="14">
        <v>900</v>
      </c>
      <c r="G49" s="9"/>
      <c r="H49" s="10"/>
      <c r="I49" s="5" t="str">
        <f t="shared" si="3"/>
        <v/>
      </c>
      <c r="J49" s="11"/>
      <c r="K49" s="6" t="str">
        <f t="shared" si="4"/>
        <v/>
      </c>
      <c r="L49" s="12">
        <v>0.08</v>
      </c>
      <c r="M49" s="6" t="str">
        <f t="shared" si="5"/>
        <v/>
      </c>
    </row>
    <row r="50" spans="1:13" ht="13.5" customHeight="1" x14ac:dyDescent="0.25">
      <c r="A50" s="4">
        <v>41</v>
      </c>
      <c r="B50" s="13" t="s">
        <v>877</v>
      </c>
      <c r="C50" s="13" t="s">
        <v>25</v>
      </c>
      <c r="D50" s="13" t="s">
        <v>878</v>
      </c>
      <c r="E50" s="13" t="s">
        <v>27</v>
      </c>
      <c r="F50" s="14">
        <v>300</v>
      </c>
      <c r="G50" s="9"/>
      <c r="H50" s="10"/>
      <c r="I50" s="5" t="str">
        <f t="shared" si="3"/>
        <v/>
      </c>
      <c r="J50" s="11"/>
      <c r="K50" s="6" t="str">
        <f t="shared" si="4"/>
        <v/>
      </c>
      <c r="L50" s="12">
        <v>0.08</v>
      </c>
      <c r="M50" s="6" t="str">
        <f t="shared" si="5"/>
        <v/>
      </c>
    </row>
    <row r="51" spans="1:13" ht="13.5" customHeight="1" x14ac:dyDescent="0.25">
      <c r="A51" s="4">
        <v>42</v>
      </c>
      <c r="B51" s="13" t="s">
        <v>879</v>
      </c>
      <c r="C51" s="13" t="s">
        <v>25</v>
      </c>
      <c r="D51" s="13" t="s">
        <v>477</v>
      </c>
      <c r="E51" s="13" t="s">
        <v>27</v>
      </c>
      <c r="F51" s="14">
        <v>100</v>
      </c>
      <c r="G51" s="9"/>
      <c r="H51" s="10"/>
      <c r="I51" s="5" t="str">
        <f t="shared" si="3"/>
        <v/>
      </c>
      <c r="J51" s="11"/>
      <c r="K51" s="6" t="str">
        <f t="shared" si="4"/>
        <v/>
      </c>
      <c r="L51" s="12">
        <v>0.08</v>
      </c>
      <c r="M51" s="6" t="str">
        <f t="shared" si="5"/>
        <v/>
      </c>
    </row>
    <row r="52" spans="1:13" ht="13.5" customHeight="1" x14ac:dyDescent="0.25">
      <c r="A52" s="4">
        <v>43</v>
      </c>
      <c r="B52" s="13" t="s">
        <v>545</v>
      </c>
      <c r="C52" s="13" t="s">
        <v>118</v>
      </c>
      <c r="D52" s="13" t="s">
        <v>547</v>
      </c>
      <c r="E52" s="13" t="s">
        <v>14</v>
      </c>
      <c r="F52" s="14">
        <v>18000</v>
      </c>
      <c r="G52" s="9"/>
      <c r="H52" s="10"/>
      <c r="I52" s="5" t="str">
        <f t="shared" si="3"/>
        <v/>
      </c>
      <c r="J52" s="11"/>
      <c r="K52" s="6" t="str">
        <f t="shared" si="4"/>
        <v/>
      </c>
      <c r="L52" s="12">
        <v>0.08</v>
      </c>
      <c r="M52" s="6" t="str">
        <f t="shared" si="5"/>
        <v/>
      </c>
    </row>
    <row r="53" spans="1:13" ht="13.5" customHeight="1" x14ac:dyDescent="0.25">
      <c r="A53" s="4">
        <v>44</v>
      </c>
      <c r="B53" s="13" t="s">
        <v>545</v>
      </c>
      <c r="C53" s="13" t="s">
        <v>118</v>
      </c>
      <c r="D53" s="13" t="s">
        <v>546</v>
      </c>
      <c r="E53" s="13" t="s">
        <v>14</v>
      </c>
      <c r="F53" s="14">
        <v>21000</v>
      </c>
      <c r="G53" s="9"/>
      <c r="H53" s="10"/>
      <c r="I53" s="5" t="str">
        <f t="shared" si="3"/>
        <v/>
      </c>
      <c r="J53" s="11"/>
      <c r="K53" s="6" t="str">
        <f t="shared" si="4"/>
        <v/>
      </c>
      <c r="L53" s="12">
        <v>0.08</v>
      </c>
      <c r="M53" s="6" t="str">
        <f t="shared" si="5"/>
        <v/>
      </c>
    </row>
    <row r="54" spans="1:13" ht="25.5" x14ac:dyDescent="0.25">
      <c r="A54" s="4">
        <v>45</v>
      </c>
      <c r="B54" s="13" t="s">
        <v>880</v>
      </c>
      <c r="C54" s="15" t="s">
        <v>881</v>
      </c>
      <c r="D54" s="13" t="s">
        <v>39</v>
      </c>
      <c r="E54" s="13" t="s">
        <v>40</v>
      </c>
      <c r="F54" s="14">
        <v>200</v>
      </c>
      <c r="G54" s="9"/>
      <c r="H54" s="10"/>
      <c r="I54" s="5" t="str">
        <f t="shared" si="3"/>
        <v/>
      </c>
      <c r="J54" s="11"/>
      <c r="K54" s="6" t="str">
        <f t="shared" si="4"/>
        <v/>
      </c>
      <c r="L54" s="12">
        <v>0.08</v>
      </c>
      <c r="M54" s="6" t="str">
        <f t="shared" si="5"/>
        <v/>
      </c>
    </row>
    <row r="55" spans="1:13" ht="25.5" x14ac:dyDescent="0.25">
      <c r="A55" s="4">
        <v>46</v>
      </c>
      <c r="B55" s="13" t="s">
        <v>880</v>
      </c>
      <c r="C55" s="15" t="s">
        <v>881</v>
      </c>
      <c r="D55" s="13" t="s">
        <v>131</v>
      </c>
      <c r="E55" s="13" t="s">
        <v>40</v>
      </c>
      <c r="F55" s="14">
        <v>300</v>
      </c>
      <c r="G55" s="9"/>
      <c r="H55" s="10"/>
      <c r="I55" s="5" t="str">
        <f t="shared" si="3"/>
        <v/>
      </c>
      <c r="J55" s="11"/>
      <c r="K55" s="6" t="str">
        <f t="shared" si="4"/>
        <v/>
      </c>
      <c r="L55" s="12">
        <v>0.08</v>
      </c>
      <c r="M55" s="6" t="str">
        <f t="shared" si="5"/>
        <v/>
      </c>
    </row>
    <row r="56" spans="1:13" ht="13.5" customHeight="1" x14ac:dyDescent="0.25">
      <c r="A56" s="30" t="s">
        <v>18</v>
      </c>
      <c r="B56" s="31"/>
      <c r="C56" s="31"/>
      <c r="D56" s="31"/>
      <c r="E56" s="31"/>
      <c r="F56" s="31"/>
      <c r="G56" s="31"/>
      <c r="H56" s="31"/>
      <c r="I56" s="31"/>
      <c r="J56" s="32"/>
      <c r="K56" s="3">
        <f>SUM(K10:K55)</f>
        <v>0</v>
      </c>
      <c r="L56" s="2"/>
      <c r="M56" s="3">
        <f>SUM(M10:M55)</f>
        <v>0</v>
      </c>
    </row>
    <row r="58" spans="1:13" x14ac:dyDescent="0.25">
      <c r="B58" s="7" t="s">
        <v>20</v>
      </c>
    </row>
    <row r="59" spans="1:13" ht="27" customHeight="1" x14ac:dyDescent="0.25">
      <c r="B59" s="22" t="s">
        <v>23</v>
      </c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</row>
    <row r="60" spans="1:13" ht="13.5" customHeight="1" x14ac:dyDescent="0.25">
      <c r="B60" s="22" t="s">
        <v>21</v>
      </c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</row>
    <row r="61" spans="1:13" x14ac:dyDescent="0.25">
      <c r="B61" s="22" t="s">
        <v>22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61:M61"/>
    <mergeCell ref="F6:F9"/>
    <mergeCell ref="G6:G9"/>
    <mergeCell ref="H6:H9"/>
    <mergeCell ref="I6:I9"/>
    <mergeCell ref="J6:J9"/>
    <mergeCell ref="K6:K9"/>
    <mergeCell ref="L6:L9"/>
    <mergeCell ref="M6:M9"/>
    <mergeCell ref="A56:J56"/>
    <mergeCell ref="B59:M59"/>
    <mergeCell ref="B60:M60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3"/>
  <sheetViews>
    <sheetView view="pageBreakPreview" zoomScaleNormal="100" zoomScaleSheetLayoutView="100" workbookViewId="0">
      <selection activeCell="I183" sqref="I183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735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308</v>
      </c>
      <c r="C10" s="15" t="s">
        <v>14</v>
      </c>
      <c r="D10" s="13" t="s">
        <v>122</v>
      </c>
      <c r="E10" s="13" t="s">
        <v>14</v>
      </c>
      <c r="F10" s="14">
        <v>300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308</v>
      </c>
      <c r="C11" s="15" t="s">
        <v>14</v>
      </c>
      <c r="D11" s="13" t="s">
        <v>123</v>
      </c>
      <c r="E11" s="13" t="s">
        <v>14</v>
      </c>
      <c r="F11" s="14">
        <v>300</v>
      </c>
      <c r="G11" s="9"/>
      <c r="H11" s="10"/>
      <c r="I11" s="5" t="str">
        <f t="shared" ref="I11:I39" si="0">IF(H11=0,"",CEILING(F11/H11,1))</f>
        <v/>
      </c>
      <c r="J11" s="11"/>
      <c r="K11" s="6" t="str">
        <f t="shared" ref="K11:K39" si="1">IF(H11=0,"",I11*J11)</f>
        <v/>
      </c>
      <c r="L11" s="12">
        <v>0.08</v>
      </c>
      <c r="M11" s="6" t="str">
        <f t="shared" ref="M11:M39" si="2">IF(H11=0,"",K11+(K11*L11))</f>
        <v/>
      </c>
    </row>
    <row r="12" spans="1:13" ht="13.5" customHeight="1" x14ac:dyDescent="0.25">
      <c r="A12" s="4">
        <v>3</v>
      </c>
      <c r="B12" s="13" t="s">
        <v>882</v>
      </c>
      <c r="C12" s="15" t="s">
        <v>14</v>
      </c>
      <c r="D12" s="13" t="s">
        <v>518</v>
      </c>
      <c r="E12" s="13" t="s">
        <v>14</v>
      </c>
      <c r="F12" s="14">
        <v>300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279</v>
      </c>
      <c r="C13" s="15" t="s">
        <v>25</v>
      </c>
      <c r="D13" s="13" t="s">
        <v>29</v>
      </c>
      <c r="E13" s="13" t="s">
        <v>27</v>
      </c>
      <c r="F13" s="14">
        <v>1000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203</v>
      </c>
      <c r="C14" s="15" t="s">
        <v>204</v>
      </c>
      <c r="D14" s="13" t="s">
        <v>205</v>
      </c>
      <c r="E14" s="13" t="s">
        <v>61</v>
      </c>
      <c r="F14" s="14">
        <v>280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240</v>
      </c>
      <c r="C15" s="15" t="s">
        <v>14</v>
      </c>
      <c r="D15" s="13" t="s">
        <v>241</v>
      </c>
      <c r="E15" s="13" t="s">
        <v>14</v>
      </c>
      <c r="F15" s="14">
        <v>300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291</v>
      </c>
      <c r="C16" s="15" t="s">
        <v>14</v>
      </c>
      <c r="D16" s="13" t="s">
        <v>144</v>
      </c>
      <c r="E16" s="13" t="s">
        <v>14</v>
      </c>
      <c r="F16" s="14">
        <v>480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883</v>
      </c>
      <c r="C17" s="15" t="s">
        <v>25</v>
      </c>
      <c r="D17" s="13" t="s">
        <v>477</v>
      </c>
      <c r="E17" s="13" t="s">
        <v>27</v>
      </c>
      <c r="F17" s="14">
        <v>350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24</v>
      </c>
      <c r="C18" s="15" t="s">
        <v>25</v>
      </c>
      <c r="D18" s="13" t="s">
        <v>26</v>
      </c>
      <c r="E18" s="13" t="s">
        <v>27</v>
      </c>
      <c r="F18" s="14">
        <v>200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24</v>
      </c>
      <c r="C19" s="15" t="s">
        <v>25</v>
      </c>
      <c r="D19" s="13" t="s">
        <v>29</v>
      </c>
      <c r="E19" s="13" t="s">
        <v>27</v>
      </c>
      <c r="F19" s="14">
        <v>1200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323</v>
      </c>
      <c r="C20" s="15" t="s">
        <v>14</v>
      </c>
      <c r="D20" s="13" t="s">
        <v>162</v>
      </c>
      <c r="E20" s="13" t="s">
        <v>14</v>
      </c>
      <c r="F20" s="14">
        <v>300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323</v>
      </c>
      <c r="C21" s="15" t="s">
        <v>14</v>
      </c>
      <c r="D21" s="13" t="s">
        <v>34</v>
      </c>
      <c r="E21" s="13" t="s">
        <v>14</v>
      </c>
      <c r="F21" s="14">
        <v>2000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452</v>
      </c>
      <c r="C22" s="15" t="s">
        <v>14</v>
      </c>
      <c r="D22" s="13" t="s">
        <v>453</v>
      </c>
      <c r="E22" s="13" t="s">
        <v>14</v>
      </c>
      <c r="F22" s="14">
        <v>10200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884</v>
      </c>
      <c r="C23" s="15" t="s">
        <v>14</v>
      </c>
      <c r="D23" s="13" t="s">
        <v>69</v>
      </c>
      <c r="E23" s="13" t="s">
        <v>14</v>
      </c>
      <c r="F23" s="14">
        <v>84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621</v>
      </c>
      <c r="C24" s="15" t="s">
        <v>622</v>
      </c>
      <c r="D24" s="13" t="s">
        <v>475</v>
      </c>
      <c r="E24" s="13" t="s">
        <v>44</v>
      </c>
      <c r="F24" s="14">
        <v>70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587</v>
      </c>
      <c r="C25" s="15" t="s">
        <v>589</v>
      </c>
      <c r="D25" s="13" t="s">
        <v>590</v>
      </c>
      <c r="E25" s="13" t="s">
        <v>27</v>
      </c>
      <c r="F25" s="14">
        <v>200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587</v>
      </c>
      <c r="C26" s="15" t="s">
        <v>589</v>
      </c>
      <c r="D26" s="13" t="s">
        <v>281</v>
      </c>
      <c r="E26" s="13" t="s">
        <v>27</v>
      </c>
      <c r="F26" s="14">
        <v>300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587</v>
      </c>
      <c r="C27" s="15" t="s">
        <v>589</v>
      </c>
      <c r="D27" s="13" t="s">
        <v>140</v>
      </c>
      <c r="E27" s="13" t="s">
        <v>27</v>
      </c>
      <c r="F27" s="14">
        <v>200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885</v>
      </c>
      <c r="C28" s="15" t="s">
        <v>38</v>
      </c>
      <c r="D28" s="13" t="s">
        <v>131</v>
      </c>
      <c r="E28" s="13" t="s">
        <v>40</v>
      </c>
      <c r="F28" s="14">
        <v>1100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886</v>
      </c>
      <c r="C29" s="15" t="s">
        <v>38</v>
      </c>
      <c r="D29" s="13" t="s">
        <v>131</v>
      </c>
      <c r="E29" s="13" t="s">
        <v>40</v>
      </c>
      <c r="F29" s="14">
        <v>250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887</v>
      </c>
      <c r="C30" s="15" t="s">
        <v>38</v>
      </c>
      <c r="D30" s="13" t="s">
        <v>131</v>
      </c>
      <c r="E30" s="13" t="s">
        <v>40</v>
      </c>
      <c r="F30" s="14">
        <v>3000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3" t="s">
        <v>887</v>
      </c>
      <c r="C31" s="15" t="s">
        <v>38</v>
      </c>
      <c r="D31" s="13" t="s">
        <v>888</v>
      </c>
      <c r="E31" s="13" t="s">
        <v>40</v>
      </c>
      <c r="F31" s="14">
        <v>4000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4">
        <v>23</v>
      </c>
      <c r="B32" s="13" t="s">
        <v>889</v>
      </c>
      <c r="C32" s="15" t="s">
        <v>38</v>
      </c>
      <c r="D32" s="13" t="s">
        <v>890</v>
      </c>
      <c r="E32" s="13" t="s">
        <v>40</v>
      </c>
      <c r="F32" s="14">
        <v>1000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3.5" customHeight="1" x14ac:dyDescent="0.25">
      <c r="A33" s="4">
        <v>24</v>
      </c>
      <c r="B33" s="13" t="s">
        <v>889</v>
      </c>
      <c r="C33" s="15" t="s">
        <v>38</v>
      </c>
      <c r="D33" s="13" t="s">
        <v>492</v>
      </c>
      <c r="E33" s="13" t="s">
        <v>40</v>
      </c>
      <c r="F33" s="14">
        <v>50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3.5" customHeight="1" x14ac:dyDescent="0.25">
      <c r="A34" s="4">
        <v>25</v>
      </c>
      <c r="B34" s="13" t="s">
        <v>889</v>
      </c>
      <c r="C34" s="15" t="s">
        <v>14</v>
      </c>
      <c r="D34" s="13" t="s">
        <v>39</v>
      </c>
      <c r="E34" s="13" t="s">
        <v>14</v>
      </c>
      <c r="F34" s="14">
        <v>150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13.5" customHeight="1" x14ac:dyDescent="0.25">
      <c r="A35" s="4">
        <v>26</v>
      </c>
      <c r="B35" s="13" t="s">
        <v>591</v>
      </c>
      <c r="C35" s="15" t="s">
        <v>14</v>
      </c>
      <c r="D35" s="13" t="s">
        <v>34</v>
      </c>
      <c r="E35" s="13" t="s">
        <v>14</v>
      </c>
      <c r="F35" s="14">
        <v>2100</v>
      </c>
      <c r="G35" s="9"/>
      <c r="H35" s="10"/>
      <c r="I35" s="5" t="str">
        <f t="shared" si="0"/>
        <v/>
      </c>
      <c r="J35" s="11"/>
      <c r="K35" s="6" t="str">
        <f t="shared" si="1"/>
        <v/>
      </c>
      <c r="L35" s="12">
        <v>0.08</v>
      </c>
      <c r="M35" s="6" t="str">
        <f t="shared" si="2"/>
        <v/>
      </c>
    </row>
    <row r="36" spans="1:13" ht="13.5" customHeight="1" x14ac:dyDescent="0.25">
      <c r="A36" s="4">
        <v>27</v>
      </c>
      <c r="B36" s="13" t="s">
        <v>891</v>
      </c>
      <c r="C36" s="15" t="s">
        <v>158</v>
      </c>
      <c r="D36" s="13" t="s">
        <v>892</v>
      </c>
      <c r="E36" s="13" t="s">
        <v>27</v>
      </c>
      <c r="F36" s="14">
        <v>5000</v>
      </c>
      <c r="G36" s="9"/>
      <c r="H36" s="10"/>
      <c r="I36" s="5" t="str">
        <f t="shared" si="0"/>
        <v/>
      </c>
      <c r="J36" s="11"/>
      <c r="K36" s="6" t="str">
        <f t="shared" si="1"/>
        <v/>
      </c>
      <c r="L36" s="12">
        <v>0.08</v>
      </c>
      <c r="M36" s="6" t="str">
        <f t="shared" si="2"/>
        <v/>
      </c>
    </row>
    <row r="37" spans="1:13" ht="13.5" customHeight="1" x14ac:dyDescent="0.25">
      <c r="A37" s="4">
        <v>28</v>
      </c>
      <c r="B37" s="13" t="s">
        <v>893</v>
      </c>
      <c r="C37" s="15" t="s">
        <v>25</v>
      </c>
      <c r="D37" s="13" t="s">
        <v>894</v>
      </c>
      <c r="E37" s="13" t="s">
        <v>27</v>
      </c>
      <c r="F37" s="14">
        <v>13500</v>
      </c>
      <c r="G37" s="9"/>
      <c r="H37" s="10"/>
      <c r="I37" s="5" t="str">
        <f t="shared" si="0"/>
        <v/>
      </c>
      <c r="J37" s="11"/>
      <c r="K37" s="6" t="str">
        <f t="shared" si="1"/>
        <v/>
      </c>
      <c r="L37" s="12">
        <v>0.08</v>
      </c>
      <c r="M37" s="6" t="str">
        <f t="shared" si="2"/>
        <v/>
      </c>
    </row>
    <row r="38" spans="1:13" ht="13.5" customHeight="1" x14ac:dyDescent="0.25">
      <c r="A38" s="4">
        <v>29</v>
      </c>
      <c r="B38" s="13" t="s">
        <v>895</v>
      </c>
      <c r="C38" s="15" t="s">
        <v>158</v>
      </c>
      <c r="D38" s="13" t="s">
        <v>896</v>
      </c>
      <c r="E38" s="13" t="s">
        <v>27</v>
      </c>
      <c r="F38" s="14">
        <v>3500</v>
      </c>
      <c r="G38" s="9"/>
      <c r="H38" s="10"/>
      <c r="I38" s="5" t="str">
        <f t="shared" si="0"/>
        <v/>
      </c>
      <c r="J38" s="11"/>
      <c r="K38" s="6" t="str">
        <f t="shared" si="1"/>
        <v/>
      </c>
      <c r="L38" s="12">
        <v>0.08</v>
      </c>
      <c r="M38" s="6" t="str">
        <f t="shared" si="2"/>
        <v/>
      </c>
    </row>
    <row r="39" spans="1:13" ht="13.5" customHeight="1" x14ac:dyDescent="0.25">
      <c r="A39" s="4">
        <v>30</v>
      </c>
      <c r="B39" s="13" t="s">
        <v>893</v>
      </c>
      <c r="C39" s="15" t="s">
        <v>897</v>
      </c>
      <c r="D39" s="13" t="s">
        <v>898</v>
      </c>
      <c r="E39" s="13" t="s">
        <v>899</v>
      </c>
      <c r="F39" s="14">
        <v>64</v>
      </c>
      <c r="G39" s="9"/>
      <c r="H39" s="10"/>
      <c r="I39" s="5" t="str">
        <f t="shared" si="0"/>
        <v/>
      </c>
      <c r="J39" s="11"/>
      <c r="K39" s="6" t="str">
        <f t="shared" si="1"/>
        <v/>
      </c>
      <c r="L39" s="12">
        <v>0.08</v>
      </c>
      <c r="M39" s="6" t="str">
        <f t="shared" si="2"/>
        <v/>
      </c>
    </row>
    <row r="40" spans="1:13" ht="13.5" customHeight="1" x14ac:dyDescent="0.25">
      <c r="A40" s="4">
        <v>31</v>
      </c>
      <c r="B40" s="13" t="s">
        <v>133</v>
      </c>
      <c r="C40" s="15" t="s">
        <v>25</v>
      </c>
      <c r="D40" s="13" t="s">
        <v>134</v>
      </c>
      <c r="E40" s="13" t="s">
        <v>27</v>
      </c>
      <c r="F40" s="14">
        <v>1700</v>
      </c>
      <c r="G40" s="9"/>
      <c r="H40" s="10"/>
      <c r="I40" s="5" t="str">
        <f t="shared" ref="I40:I103" si="3">IF(H40=0,"",CEILING(F40/H40,1))</f>
        <v/>
      </c>
      <c r="J40" s="11"/>
      <c r="K40" s="6" t="str">
        <f t="shared" ref="K40:K103" si="4">IF(H40=0,"",I40*J40)</f>
        <v/>
      </c>
      <c r="L40" s="12">
        <v>0.08</v>
      </c>
      <c r="M40" s="6" t="str">
        <f t="shared" ref="M40:M103" si="5">IF(H40=0,"",K40+(K40*L40))</f>
        <v/>
      </c>
    </row>
    <row r="41" spans="1:13" x14ac:dyDescent="0.25">
      <c r="A41" s="4">
        <v>32</v>
      </c>
      <c r="B41" s="13" t="s">
        <v>455</v>
      </c>
      <c r="C41" s="15" t="s">
        <v>25</v>
      </c>
      <c r="D41" s="13" t="s">
        <v>239</v>
      </c>
      <c r="E41" s="13" t="s">
        <v>27</v>
      </c>
      <c r="F41" s="14">
        <v>75</v>
      </c>
      <c r="G41" s="9"/>
      <c r="H41" s="10"/>
      <c r="I41" s="5" t="str">
        <f t="shared" si="3"/>
        <v/>
      </c>
      <c r="J41" s="11"/>
      <c r="K41" s="6" t="str">
        <f t="shared" si="4"/>
        <v/>
      </c>
      <c r="L41" s="12">
        <v>0.08</v>
      </c>
      <c r="M41" s="6" t="str">
        <f t="shared" si="5"/>
        <v/>
      </c>
    </row>
    <row r="42" spans="1:13" ht="13.5" customHeight="1" x14ac:dyDescent="0.25">
      <c r="A42" s="4">
        <v>33</v>
      </c>
      <c r="B42" s="13" t="s">
        <v>455</v>
      </c>
      <c r="C42" s="15" t="s">
        <v>25</v>
      </c>
      <c r="D42" s="13" t="s">
        <v>456</v>
      </c>
      <c r="E42" s="13" t="s">
        <v>27</v>
      </c>
      <c r="F42" s="14">
        <v>50</v>
      </c>
      <c r="G42" s="9"/>
      <c r="H42" s="10"/>
      <c r="I42" s="5" t="str">
        <f t="shared" si="3"/>
        <v/>
      </c>
      <c r="J42" s="11"/>
      <c r="K42" s="6" t="str">
        <f t="shared" si="4"/>
        <v/>
      </c>
      <c r="L42" s="12">
        <v>0.08</v>
      </c>
      <c r="M42" s="6" t="str">
        <f t="shared" si="5"/>
        <v/>
      </c>
    </row>
    <row r="43" spans="1:13" ht="13.5" customHeight="1" x14ac:dyDescent="0.25">
      <c r="A43" s="4">
        <v>34</v>
      </c>
      <c r="B43" s="13" t="s">
        <v>900</v>
      </c>
      <c r="C43" s="15" t="s">
        <v>14</v>
      </c>
      <c r="D43" s="13" t="s">
        <v>39</v>
      </c>
      <c r="E43" s="13" t="s">
        <v>14</v>
      </c>
      <c r="F43" s="14">
        <v>3000</v>
      </c>
      <c r="G43" s="9"/>
      <c r="H43" s="10"/>
      <c r="I43" s="5" t="str">
        <f t="shared" si="3"/>
        <v/>
      </c>
      <c r="J43" s="11"/>
      <c r="K43" s="6" t="str">
        <f t="shared" si="4"/>
        <v/>
      </c>
      <c r="L43" s="12">
        <v>0.08</v>
      </c>
      <c r="M43" s="6" t="str">
        <f t="shared" si="5"/>
        <v/>
      </c>
    </row>
    <row r="44" spans="1:13" ht="13.5" customHeight="1" x14ac:dyDescent="0.25">
      <c r="A44" s="4">
        <v>35</v>
      </c>
      <c r="B44" s="13" t="s">
        <v>900</v>
      </c>
      <c r="C44" s="15" t="s">
        <v>14</v>
      </c>
      <c r="D44" s="13" t="s">
        <v>191</v>
      </c>
      <c r="E44" s="13" t="s">
        <v>14</v>
      </c>
      <c r="F44" s="14">
        <v>100</v>
      </c>
      <c r="G44" s="9"/>
      <c r="H44" s="10"/>
      <c r="I44" s="5" t="str">
        <f t="shared" si="3"/>
        <v/>
      </c>
      <c r="J44" s="11"/>
      <c r="K44" s="6" t="str">
        <f t="shared" si="4"/>
        <v/>
      </c>
      <c r="L44" s="12">
        <v>0.08</v>
      </c>
      <c r="M44" s="6" t="str">
        <f t="shared" si="5"/>
        <v/>
      </c>
    </row>
    <row r="45" spans="1:13" ht="13.5" customHeight="1" x14ac:dyDescent="0.25">
      <c r="A45" s="4">
        <v>36</v>
      </c>
      <c r="B45" s="13" t="s">
        <v>900</v>
      </c>
      <c r="C45" s="15" t="s">
        <v>204</v>
      </c>
      <c r="D45" s="13" t="s">
        <v>901</v>
      </c>
      <c r="E45" s="13" t="s">
        <v>61</v>
      </c>
      <c r="F45" s="14">
        <v>3000</v>
      </c>
      <c r="G45" s="9"/>
      <c r="H45" s="10"/>
      <c r="I45" s="5" t="str">
        <f t="shared" si="3"/>
        <v/>
      </c>
      <c r="J45" s="11"/>
      <c r="K45" s="6" t="str">
        <f t="shared" si="4"/>
        <v/>
      </c>
      <c r="L45" s="12">
        <v>0.08</v>
      </c>
      <c r="M45" s="6" t="str">
        <f t="shared" si="5"/>
        <v/>
      </c>
    </row>
    <row r="46" spans="1:13" ht="13.5" customHeight="1" x14ac:dyDescent="0.25">
      <c r="A46" s="4">
        <v>37</v>
      </c>
      <c r="B46" s="13" t="s">
        <v>900</v>
      </c>
      <c r="C46" s="15" t="s">
        <v>204</v>
      </c>
      <c r="D46" s="13" t="s">
        <v>902</v>
      </c>
      <c r="E46" s="13" t="s">
        <v>61</v>
      </c>
      <c r="F46" s="14">
        <v>4000</v>
      </c>
      <c r="G46" s="9"/>
      <c r="H46" s="10"/>
      <c r="I46" s="5" t="str">
        <f t="shared" si="3"/>
        <v/>
      </c>
      <c r="J46" s="11"/>
      <c r="K46" s="6" t="str">
        <f t="shared" si="4"/>
        <v/>
      </c>
      <c r="L46" s="12">
        <v>0.08</v>
      </c>
      <c r="M46" s="6" t="str">
        <f t="shared" si="5"/>
        <v/>
      </c>
    </row>
    <row r="47" spans="1:13" ht="13.5" customHeight="1" x14ac:dyDescent="0.25">
      <c r="A47" s="4">
        <v>38</v>
      </c>
      <c r="B47" s="13" t="s">
        <v>820</v>
      </c>
      <c r="C47" s="15" t="s">
        <v>59</v>
      </c>
      <c r="D47" s="13" t="s">
        <v>327</v>
      </c>
      <c r="E47" s="13" t="s">
        <v>903</v>
      </c>
      <c r="F47" s="14">
        <v>40</v>
      </c>
      <c r="G47" s="9"/>
      <c r="H47" s="10"/>
      <c r="I47" s="5" t="str">
        <f t="shared" si="3"/>
        <v/>
      </c>
      <c r="J47" s="11"/>
      <c r="K47" s="6" t="str">
        <f t="shared" si="4"/>
        <v/>
      </c>
      <c r="L47" s="12">
        <v>0.08</v>
      </c>
      <c r="M47" s="6" t="str">
        <f t="shared" si="5"/>
        <v/>
      </c>
    </row>
    <row r="48" spans="1:13" ht="13.5" customHeight="1" x14ac:dyDescent="0.25">
      <c r="A48" s="4">
        <v>39</v>
      </c>
      <c r="B48" s="13" t="s">
        <v>820</v>
      </c>
      <c r="C48" s="15" t="s">
        <v>25</v>
      </c>
      <c r="D48" s="13" t="s">
        <v>195</v>
      </c>
      <c r="E48" s="13" t="s">
        <v>27</v>
      </c>
      <c r="F48" s="14">
        <v>3300</v>
      </c>
      <c r="G48" s="9"/>
      <c r="H48" s="10"/>
      <c r="I48" s="5" t="str">
        <f t="shared" si="3"/>
        <v/>
      </c>
      <c r="J48" s="11"/>
      <c r="K48" s="6" t="str">
        <f t="shared" si="4"/>
        <v/>
      </c>
      <c r="L48" s="12">
        <v>0.08</v>
      </c>
      <c r="M48" s="6" t="str">
        <f t="shared" si="5"/>
        <v/>
      </c>
    </row>
    <row r="49" spans="1:13" ht="13.5" customHeight="1" x14ac:dyDescent="0.25">
      <c r="A49" s="4">
        <v>40</v>
      </c>
      <c r="B49" s="13" t="s">
        <v>280</v>
      </c>
      <c r="C49" s="15" t="s">
        <v>25</v>
      </c>
      <c r="D49" s="13" t="s">
        <v>281</v>
      </c>
      <c r="E49" s="13" t="s">
        <v>27</v>
      </c>
      <c r="F49" s="14">
        <v>130</v>
      </c>
      <c r="G49" s="9"/>
      <c r="H49" s="10"/>
      <c r="I49" s="5" t="str">
        <f t="shared" si="3"/>
        <v/>
      </c>
      <c r="J49" s="11"/>
      <c r="K49" s="6" t="str">
        <f t="shared" si="4"/>
        <v/>
      </c>
      <c r="L49" s="12">
        <v>0.08</v>
      </c>
      <c r="M49" s="6" t="str">
        <f t="shared" si="5"/>
        <v/>
      </c>
    </row>
    <row r="50" spans="1:13" ht="13.5" customHeight="1" x14ac:dyDescent="0.25">
      <c r="A50" s="4">
        <v>41</v>
      </c>
      <c r="B50" s="13" t="s">
        <v>280</v>
      </c>
      <c r="C50" s="15" t="s">
        <v>14</v>
      </c>
      <c r="D50" s="13" t="s">
        <v>28</v>
      </c>
      <c r="E50" s="13" t="s">
        <v>14</v>
      </c>
      <c r="F50" s="14">
        <v>300</v>
      </c>
      <c r="G50" s="9"/>
      <c r="H50" s="10"/>
      <c r="I50" s="5" t="str">
        <f t="shared" si="3"/>
        <v/>
      </c>
      <c r="J50" s="11"/>
      <c r="K50" s="6" t="str">
        <f t="shared" si="4"/>
        <v/>
      </c>
      <c r="L50" s="12">
        <v>0.08</v>
      </c>
      <c r="M50" s="6" t="str">
        <f t="shared" si="5"/>
        <v/>
      </c>
    </row>
    <row r="51" spans="1:13" ht="13.5" customHeight="1" x14ac:dyDescent="0.25">
      <c r="A51" s="4">
        <v>42</v>
      </c>
      <c r="B51" s="13" t="s">
        <v>284</v>
      </c>
      <c r="C51" s="15" t="s">
        <v>204</v>
      </c>
      <c r="D51" s="13" t="s">
        <v>285</v>
      </c>
      <c r="E51" s="13" t="s">
        <v>27</v>
      </c>
      <c r="F51" s="14">
        <v>60</v>
      </c>
      <c r="G51" s="9"/>
      <c r="H51" s="10"/>
      <c r="I51" s="5" t="str">
        <f t="shared" si="3"/>
        <v/>
      </c>
      <c r="J51" s="11"/>
      <c r="K51" s="6" t="str">
        <f t="shared" si="4"/>
        <v/>
      </c>
      <c r="L51" s="12">
        <v>0.08</v>
      </c>
      <c r="M51" s="6" t="str">
        <f t="shared" si="5"/>
        <v/>
      </c>
    </row>
    <row r="52" spans="1:13" ht="13.5" customHeight="1" x14ac:dyDescent="0.25">
      <c r="A52" s="4">
        <v>43</v>
      </c>
      <c r="B52" s="13" t="s">
        <v>284</v>
      </c>
      <c r="C52" s="15" t="s">
        <v>204</v>
      </c>
      <c r="D52" s="13" t="s">
        <v>286</v>
      </c>
      <c r="E52" s="13" t="s">
        <v>27</v>
      </c>
      <c r="F52" s="14">
        <v>600</v>
      </c>
      <c r="G52" s="9"/>
      <c r="H52" s="10"/>
      <c r="I52" s="5" t="str">
        <f t="shared" si="3"/>
        <v/>
      </c>
      <c r="J52" s="11"/>
      <c r="K52" s="6" t="str">
        <f t="shared" si="4"/>
        <v/>
      </c>
      <c r="L52" s="12">
        <v>0.08</v>
      </c>
      <c r="M52" s="6" t="str">
        <f t="shared" si="5"/>
        <v/>
      </c>
    </row>
    <row r="53" spans="1:13" ht="13.5" customHeight="1" x14ac:dyDescent="0.25">
      <c r="A53" s="4">
        <v>44</v>
      </c>
      <c r="B53" s="13" t="s">
        <v>287</v>
      </c>
      <c r="C53" s="15" t="s">
        <v>25</v>
      </c>
      <c r="D53" s="13" t="s">
        <v>288</v>
      </c>
      <c r="E53" s="13" t="s">
        <v>27</v>
      </c>
      <c r="F53" s="14">
        <v>500</v>
      </c>
      <c r="G53" s="9"/>
      <c r="H53" s="10"/>
      <c r="I53" s="5" t="str">
        <f t="shared" si="3"/>
        <v/>
      </c>
      <c r="J53" s="11"/>
      <c r="K53" s="6" t="str">
        <f t="shared" si="4"/>
        <v/>
      </c>
      <c r="L53" s="12">
        <v>0.08</v>
      </c>
      <c r="M53" s="6" t="str">
        <f t="shared" si="5"/>
        <v/>
      </c>
    </row>
    <row r="54" spans="1:13" ht="13.5" customHeight="1" x14ac:dyDescent="0.25">
      <c r="A54" s="4">
        <v>45</v>
      </c>
      <c r="B54" s="13" t="s">
        <v>248</v>
      </c>
      <c r="C54" s="15" t="s">
        <v>14</v>
      </c>
      <c r="D54" s="13" t="s">
        <v>32</v>
      </c>
      <c r="E54" s="13" t="s">
        <v>14</v>
      </c>
      <c r="F54" s="14">
        <v>420</v>
      </c>
      <c r="G54" s="9"/>
      <c r="H54" s="10"/>
      <c r="I54" s="5" t="str">
        <f t="shared" si="3"/>
        <v/>
      </c>
      <c r="J54" s="11"/>
      <c r="K54" s="6" t="str">
        <f t="shared" si="4"/>
        <v/>
      </c>
      <c r="L54" s="12">
        <v>0.08</v>
      </c>
      <c r="M54" s="6" t="str">
        <f t="shared" si="5"/>
        <v/>
      </c>
    </row>
    <row r="55" spans="1:13" ht="13.5" customHeight="1" x14ac:dyDescent="0.25">
      <c r="A55" s="4">
        <v>46</v>
      </c>
      <c r="B55" s="13" t="s">
        <v>248</v>
      </c>
      <c r="C55" s="15" t="s">
        <v>14</v>
      </c>
      <c r="D55" s="13" t="s">
        <v>200</v>
      </c>
      <c r="E55" s="13" t="s">
        <v>14</v>
      </c>
      <c r="F55" s="14">
        <v>240</v>
      </c>
      <c r="G55" s="9"/>
      <c r="H55" s="10"/>
      <c r="I55" s="5" t="str">
        <f t="shared" si="3"/>
        <v/>
      </c>
      <c r="J55" s="11"/>
      <c r="K55" s="6" t="str">
        <f t="shared" si="4"/>
        <v/>
      </c>
      <c r="L55" s="12">
        <v>0.08</v>
      </c>
      <c r="M55" s="6" t="str">
        <f t="shared" si="5"/>
        <v/>
      </c>
    </row>
    <row r="56" spans="1:13" ht="13.5" customHeight="1" x14ac:dyDescent="0.25">
      <c r="A56" s="4">
        <v>47</v>
      </c>
      <c r="B56" s="13" t="s">
        <v>248</v>
      </c>
      <c r="C56" s="15" t="s">
        <v>14</v>
      </c>
      <c r="D56" s="13" t="s">
        <v>34</v>
      </c>
      <c r="E56" s="13" t="s">
        <v>14</v>
      </c>
      <c r="F56" s="14">
        <v>1080</v>
      </c>
      <c r="G56" s="9"/>
      <c r="H56" s="10"/>
      <c r="I56" s="5" t="str">
        <f t="shared" si="3"/>
        <v/>
      </c>
      <c r="J56" s="11"/>
      <c r="K56" s="6" t="str">
        <f t="shared" si="4"/>
        <v/>
      </c>
      <c r="L56" s="12">
        <v>0.08</v>
      </c>
      <c r="M56" s="6" t="str">
        <f t="shared" si="5"/>
        <v/>
      </c>
    </row>
    <row r="57" spans="1:13" ht="13.5" customHeight="1" x14ac:dyDescent="0.25">
      <c r="A57" s="4">
        <v>48</v>
      </c>
      <c r="B57" s="13" t="s">
        <v>211</v>
      </c>
      <c r="C57" s="15" t="s">
        <v>14</v>
      </c>
      <c r="D57" s="13" t="s">
        <v>162</v>
      </c>
      <c r="E57" s="13" t="s">
        <v>14</v>
      </c>
      <c r="F57" s="14">
        <v>1650</v>
      </c>
      <c r="G57" s="9"/>
      <c r="H57" s="10"/>
      <c r="I57" s="5" t="str">
        <f t="shared" si="3"/>
        <v/>
      </c>
      <c r="J57" s="11"/>
      <c r="K57" s="6" t="str">
        <f t="shared" si="4"/>
        <v/>
      </c>
      <c r="L57" s="12">
        <v>0.08</v>
      </c>
      <c r="M57" s="6" t="str">
        <f t="shared" si="5"/>
        <v/>
      </c>
    </row>
    <row r="58" spans="1:13" ht="13.5" customHeight="1" x14ac:dyDescent="0.25">
      <c r="A58" s="4">
        <v>49</v>
      </c>
      <c r="B58" s="13" t="s">
        <v>465</v>
      </c>
      <c r="C58" s="15" t="s">
        <v>14</v>
      </c>
      <c r="D58" s="13" t="s">
        <v>34</v>
      </c>
      <c r="E58" s="13" t="s">
        <v>14</v>
      </c>
      <c r="F58" s="14">
        <v>3500</v>
      </c>
      <c r="G58" s="9"/>
      <c r="H58" s="10"/>
      <c r="I58" s="5" t="str">
        <f t="shared" si="3"/>
        <v/>
      </c>
      <c r="J58" s="11"/>
      <c r="K58" s="6" t="str">
        <f t="shared" si="4"/>
        <v/>
      </c>
      <c r="L58" s="12">
        <v>0.08</v>
      </c>
      <c r="M58" s="6" t="str">
        <f t="shared" si="5"/>
        <v/>
      </c>
    </row>
    <row r="59" spans="1:13" ht="13.5" customHeight="1" x14ac:dyDescent="0.25">
      <c r="A59" s="4">
        <v>50</v>
      </c>
      <c r="B59" s="13" t="s">
        <v>465</v>
      </c>
      <c r="C59" s="15" t="s">
        <v>14</v>
      </c>
      <c r="D59" s="13" t="s">
        <v>200</v>
      </c>
      <c r="E59" s="13" t="s">
        <v>14</v>
      </c>
      <c r="F59" s="14">
        <v>280</v>
      </c>
      <c r="G59" s="9"/>
      <c r="H59" s="10"/>
      <c r="I59" s="5" t="str">
        <f t="shared" si="3"/>
        <v/>
      </c>
      <c r="J59" s="11"/>
      <c r="K59" s="6" t="str">
        <f t="shared" si="4"/>
        <v/>
      </c>
      <c r="L59" s="12">
        <v>0.08</v>
      </c>
      <c r="M59" s="6" t="str">
        <f t="shared" si="5"/>
        <v/>
      </c>
    </row>
    <row r="60" spans="1:13" ht="13.5" customHeight="1" x14ac:dyDescent="0.25">
      <c r="A60" s="4">
        <v>51</v>
      </c>
      <c r="B60" s="13" t="s">
        <v>829</v>
      </c>
      <c r="C60" s="15" t="s">
        <v>25</v>
      </c>
      <c r="D60" s="13" t="s">
        <v>904</v>
      </c>
      <c r="E60" s="13" t="s">
        <v>27</v>
      </c>
      <c r="F60" s="14">
        <v>2750</v>
      </c>
      <c r="G60" s="9"/>
      <c r="H60" s="10"/>
      <c r="I60" s="5" t="str">
        <f t="shared" si="3"/>
        <v/>
      </c>
      <c r="J60" s="11"/>
      <c r="K60" s="6" t="str">
        <f t="shared" si="4"/>
        <v/>
      </c>
      <c r="L60" s="12">
        <v>0.08</v>
      </c>
      <c r="M60" s="6" t="str">
        <f t="shared" si="5"/>
        <v/>
      </c>
    </row>
    <row r="61" spans="1:13" ht="13.5" customHeight="1" x14ac:dyDescent="0.25">
      <c r="A61" s="4">
        <v>52</v>
      </c>
      <c r="B61" s="13" t="s">
        <v>219</v>
      </c>
      <c r="C61" s="15" t="s">
        <v>905</v>
      </c>
      <c r="D61" s="13" t="s">
        <v>220</v>
      </c>
      <c r="E61" s="13" t="s">
        <v>127</v>
      </c>
      <c r="F61" s="14">
        <v>20</v>
      </c>
      <c r="G61" s="9"/>
      <c r="H61" s="10"/>
      <c r="I61" s="5" t="str">
        <f t="shared" si="3"/>
        <v/>
      </c>
      <c r="J61" s="11"/>
      <c r="K61" s="6" t="str">
        <f t="shared" si="4"/>
        <v/>
      </c>
      <c r="L61" s="12">
        <v>0.08</v>
      </c>
      <c r="M61" s="6" t="str">
        <f t="shared" si="5"/>
        <v/>
      </c>
    </row>
    <row r="62" spans="1:13" ht="13.5" customHeight="1" x14ac:dyDescent="0.25">
      <c r="A62" s="4">
        <v>53</v>
      </c>
      <c r="B62" s="13" t="s">
        <v>396</v>
      </c>
      <c r="C62" s="15" t="s">
        <v>14</v>
      </c>
      <c r="D62" s="13" t="s">
        <v>32</v>
      </c>
      <c r="E62" s="13" t="s">
        <v>14</v>
      </c>
      <c r="F62" s="14">
        <v>750</v>
      </c>
      <c r="G62" s="9"/>
      <c r="H62" s="10"/>
      <c r="I62" s="5" t="str">
        <f t="shared" si="3"/>
        <v/>
      </c>
      <c r="J62" s="11"/>
      <c r="K62" s="6" t="str">
        <f t="shared" si="4"/>
        <v/>
      </c>
      <c r="L62" s="12">
        <v>0.08</v>
      </c>
      <c r="M62" s="6" t="str">
        <f t="shared" si="5"/>
        <v/>
      </c>
    </row>
    <row r="63" spans="1:13" ht="13.5" customHeight="1" x14ac:dyDescent="0.25">
      <c r="A63" s="4">
        <v>54</v>
      </c>
      <c r="B63" s="13" t="s">
        <v>906</v>
      </c>
      <c r="C63" s="15" t="s">
        <v>204</v>
      </c>
      <c r="D63" s="13" t="s">
        <v>901</v>
      </c>
      <c r="E63" s="13" t="s">
        <v>61</v>
      </c>
      <c r="F63" s="14">
        <v>300</v>
      </c>
      <c r="G63" s="9"/>
      <c r="H63" s="10"/>
      <c r="I63" s="5" t="str">
        <f t="shared" si="3"/>
        <v/>
      </c>
      <c r="J63" s="11"/>
      <c r="K63" s="6" t="str">
        <f t="shared" si="4"/>
        <v/>
      </c>
      <c r="L63" s="12">
        <v>0.08</v>
      </c>
      <c r="M63" s="6" t="str">
        <f t="shared" si="5"/>
        <v/>
      </c>
    </row>
    <row r="64" spans="1:13" ht="13.5" customHeight="1" x14ac:dyDescent="0.25">
      <c r="A64" s="4">
        <v>55</v>
      </c>
      <c r="B64" s="13" t="s">
        <v>906</v>
      </c>
      <c r="C64" s="15" t="s">
        <v>87</v>
      </c>
      <c r="D64" s="13" t="s">
        <v>115</v>
      </c>
      <c r="E64" s="13" t="s">
        <v>87</v>
      </c>
      <c r="F64" s="14">
        <v>448</v>
      </c>
      <c r="G64" s="9"/>
      <c r="H64" s="10"/>
      <c r="I64" s="5" t="str">
        <f t="shared" si="3"/>
        <v/>
      </c>
      <c r="J64" s="11"/>
      <c r="K64" s="6" t="str">
        <f t="shared" si="4"/>
        <v/>
      </c>
      <c r="L64" s="12">
        <v>0.08</v>
      </c>
      <c r="M64" s="6" t="str">
        <f t="shared" si="5"/>
        <v/>
      </c>
    </row>
    <row r="65" spans="1:13" ht="13.5" customHeight="1" x14ac:dyDescent="0.25">
      <c r="A65" s="4">
        <v>56</v>
      </c>
      <c r="B65" s="13" t="s">
        <v>466</v>
      </c>
      <c r="C65" s="15" t="s">
        <v>25</v>
      </c>
      <c r="D65" s="13" t="s">
        <v>467</v>
      </c>
      <c r="E65" s="13" t="s">
        <v>27</v>
      </c>
      <c r="F65" s="14">
        <v>40</v>
      </c>
      <c r="G65" s="9"/>
      <c r="H65" s="10"/>
      <c r="I65" s="5" t="str">
        <f t="shared" si="3"/>
        <v/>
      </c>
      <c r="J65" s="11"/>
      <c r="K65" s="6" t="str">
        <f t="shared" si="4"/>
        <v/>
      </c>
      <c r="L65" s="12">
        <v>0.08</v>
      </c>
      <c r="M65" s="6" t="str">
        <f t="shared" si="5"/>
        <v/>
      </c>
    </row>
    <row r="66" spans="1:13" ht="13.5" customHeight="1" x14ac:dyDescent="0.25">
      <c r="A66" s="4">
        <v>57</v>
      </c>
      <c r="B66" s="13" t="s">
        <v>907</v>
      </c>
      <c r="C66" s="15" t="s">
        <v>14</v>
      </c>
      <c r="D66" s="13" t="s">
        <v>32</v>
      </c>
      <c r="E66" s="13" t="s">
        <v>14</v>
      </c>
      <c r="F66" s="14">
        <v>150</v>
      </c>
      <c r="G66" s="9"/>
      <c r="H66" s="10"/>
      <c r="I66" s="5" t="str">
        <f t="shared" si="3"/>
        <v/>
      </c>
      <c r="J66" s="11"/>
      <c r="K66" s="6" t="str">
        <f t="shared" si="4"/>
        <v/>
      </c>
      <c r="L66" s="12">
        <v>0.08</v>
      </c>
      <c r="M66" s="6" t="str">
        <f t="shared" si="5"/>
        <v/>
      </c>
    </row>
    <row r="67" spans="1:13" ht="13.5" customHeight="1" x14ac:dyDescent="0.25">
      <c r="A67" s="4">
        <v>58</v>
      </c>
      <c r="B67" s="13" t="s">
        <v>249</v>
      </c>
      <c r="C67" s="15" t="s">
        <v>25</v>
      </c>
      <c r="D67" s="13" t="s">
        <v>250</v>
      </c>
      <c r="E67" s="13" t="s">
        <v>27</v>
      </c>
      <c r="F67" s="14">
        <v>9000</v>
      </c>
      <c r="G67" s="9"/>
      <c r="H67" s="10"/>
      <c r="I67" s="5" t="str">
        <f t="shared" si="3"/>
        <v/>
      </c>
      <c r="J67" s="11"/>
      <c r="K67" s="6" t="str">
        <f t="shared" si="4"/>
        <v/>
      </c>
      <c r="L67" s="12">
        <v>0.08</v>
      </c>
      <c r="M67" s="6" t="str">
        <f t="shared" si="5"/>
        <v/>
      </c>
    </row>
    <row r="68" spans="1:13" ht="13.5" customHeight="1" x14ac:dyDescent="0.25">
      <c r="A68" s="4">
        <v>59</v>
      </c>
      <c r="B68" s="13" t="s">
        <v>249</v>
      </c>
      <c r="C68" s="15" t="s">
        <v>14</v>
      </c>
      <c r="D68" s="13" t="s">
        <v>50</v>
      </c>
      <c r="E68" s="13" t="s">
        <v>14</v>
      </c>
      <c r="F68" s="14">
        <v>18000</v>
      </c>
      <c r="G68" s="9"/>
      <c r="H68" s="10"/>
      <c r="I68" s="5" t="str">
        <f t="shared" si="3"/>
        <v/>
      </c>
      <c r="J68" s="11"/>
      <c r="K68" s="6" t="str">
        <f t="shared" si="4"/>
        <v/>
      </c>
      <c r="L68" s="12">
        <v>0.08</v>
      </c>
      <c r="M68" s="6" t="str">
        <f t="shared" si="5"/>
        <v/>
      </c>
    </row>
    <row r="69" spans="1:13" ht="13.5" customHeight="1" x14ac:dyDescent="0.25">
      <c r="A69" s="4">
        <v>60</v>
      </c>
      <c r="B69" s="13" t="s">
        <v>472</v>
      </c>
      <c r="C69" s="15" t="s">
        <v>87</v>
      </c>
      <c r="D69" s="13" t="s">
        <v>189</v>
      </c>
      <c r="E69" s="13" t="s">
        <v>87</v>
      </c>
      <c r="F69" s="14">
        <v>1000</v>
      </c>
      <c r="G69" s="9"/>
      <c r="H69" s="10"/>
      <c r="I69" s="5" t="str">
        <f t="shared" si="3"/>
        <v/>
      </c>
      <c r="J69" s="11"/>
      <c r="K69" s="6" t="str">
        <f t="shared" si="4"/>
        <v/>
      </c>
      <c r="L69" s="12">
        <v>0.08</v>
      </c>
      <c r="M69" s="6" t="str">
        <f t="shared" si="5"/>
        <v/>
      </c>
    </row>
    <row r="70" spans="1:13" ht="13.5" customHeight="1" x14ac:dyDescent="0.25">
      <c r="A70" s="4">
        <v>61</v>
      </c>
      <c r="B70" s="13" t="s">
        <v>472</v>
      </c>
      <c r="C70" s="15" t="s">
        <v>87</v>
      </c>
      <c r="D70" s="13" t="s">
        <v>115</v>
      </c>
      <c r="E70" s="13" t="s">
        <v>87</v>
      </c>
      <c r="F70" s="14">
        <v>7000</v>
      </c>
      <c r="G70" s="9"/>
      <c r="H70" s="10"/>
      <c r="I70" s="5" t="str">
        <f t="shared" si="3"/>
        <v/>
      </c>
      <c r="J70" s="11"/>
      <c r="K70" s="6" t="str">
        <f t="shared" si="4"/>
        <v/>
      </c>
      <c r="L70" s="12">
        <v>0.08</v>
      </c>
      <c r="M70" s="6" t="str">
        <f t="shared" si="5"/>
        <v/>
      </c>
    </row>
    <row r="71" spans="1:13" ht="13.5" customHeight="1" x14ac:dyDescent="0.25">
      <c r="A71" s="4">
        <v>62</v>
      </c>
      <c r="B71" s="13" t="s">
        <v>472</v>
      </c>
      <c r="C71" s="15" t="s">
        <v>87</v>
      </c>
      <c r="D71" s="13" t="s">
        <v>227</v>
      </c>
      <c r="E71" s="13" t="s">
        <v>87</v>
      </c>
      <c r="F71" s="14">
        <v>600</v>
      </c>
      <c r="G71" s="9"/>
      <c r="H71" s="10"/>
      <c r="I71" s="5" t="str">
        <f t="shared" si="3"/>
        <v/>
      </c>
      <c r="J71" s="11"/>
      <c r="K71" s="6" t="str">
        <f t="shared" si="4"/>
        <v/>
      </c>
      <c r="L71" s="12">
        <v>0.08</v>
      </c>
      <c r="M71" s="6" t="str">
        <f t="shared" si="5"/>
        <v/>
      </c>
    </row>
    <row r="72" spans="1:13" ht="13.5" customHeight="1" x14ac:dyDescent="0.25">
      <c r="A72" s="4">
        <v>63</v>
      </c>
      <c r="B72" s="13" t="s">
        <v>908</v>
      </c>
      <c r="C72" s="15" t="s">
        <v>622</v>
      </c>
      <c r="D72" s="13" t="s">
        <v>909</v>
      </c>
      <c r="E72" s="13" t="s">
        <v>44</v>
      </c>
      <c r="F72" s="14">
        <v>75</v>
      </c>
      <c r="G72" s="9"/>
      <c r="H72" s="10"/>
      <c r="I72" s="5" t="str">
        <f t="shared" si="3"/>
        <v/>
      </c>
      <c r="J72" s="11"/>
      <c r="K72" s="6" t="str">
        <f t="shared" si="4"/>
        <v/>
      </c>
      <c r="L72" s="12">
        <v>0.08</v>
      </c>
      <c r="M72" s="6" t="str">
        <f t="shared" si="5"/>
        <v/>
      </c>
    </row>
    <row r="73" spans="1:13" ht="13.5" customHeight="1" x14ac:dyDescent="0.25">
      <c r="A73" s="4">
        <v>64</v>
      </c>
      <c r="B73" s="13" t="s">
        <v>121</v>
      </c>
      <c r="C73" s="15" t="s">
        <v>14</v>
      </c>
      <c r="D73" s="13" t="s">
        <v>122</v>
      </c>
      <c r="E73" s="13" t="s">
        <v>14</v>
      </c>
      <c r="F73" s="14">
        <v>750</v>
      </c>
      <c r="G73" s="9"/>
      <c r="H73" s="10"/>
      <c r="I73" s="5" t="str">
        <f t="shared" si="3"/>
        <v/>
      </c>
      <c r="J73" s="11"/>
      <c r="K73" s="6" t="str">
        <f t="shared" si="4"/>
        <v/>
      </c>
      <c r="L73" s="12">
        <v>0.08</v>
      </c>
      <c r="M73" s="6" t="str">
        <f t="shared" si="5"/>
        <v/>
      </c>
    </row>
    <row r="74" spans="1:13" ht="13.5" customHeight="1" x14ac:dyDescent="0.25">
      <c r="A74" s="4">
        <v>65</v>
      </c>
      <c r="B74" s="13" t="s">
        <v>121</v>
      </c>
      <c r="C74" s="15" t="s">
        <v>14</v>
      </c>
      <c r="D74" s="13" t="s">
        <v>73</v>
      </c>
      <c r="E74" s="13" t="s">
        <v>14</v>
      </c>
      <c r="F74" s="14">
        <v>900</v>
      </c>
      <c r="G74" s="9"/>
      <c r="H74" s="10"/>
      <c r="I74" s="5" t="str">
        <f t="shared" si="3"/>
        <v/>
      </c>
      <c r="J74" s="11"/>
      <c r="K74" s="6" t="str">
        <f t="shared" si="4"/>
        <v/>
      </c>
      <c r="L74" s="12">
        <v>0.08</v>
      </c>
      <c r="M74" s="6" t="str">
        <f t="shared" si="5"/>
        <v/>
      </c>
    </row>
    <row r="75" spans="1:13" ht="13.5" customHeight="1" x14ac:dyDescent="0.25">
      <c r="A75" s="4">
        <v>66</v>
      </c>
      <c r="B75" s="13" t="s">
        <v>121</v>
      </c>
      <c r="C75" s="15" t="s">
        <v>14</v>
      </c>
      <c r="D75" s="13" t="s">
        <v>123</v>
      </c>
      <c r="E75" s="13" t="s">
        <v>14</v>
      </c>
      <c r="F75" s="14">
        <v>450</v>
      </c>
      <c r="G75" s="9"/>
      <c r="H75" s="10"/>
      <c r="I75" s="5" t="str">
        <f t="shared" si="3"/>
        <v/>
      </c>
      <c r="J75" s="11"/>
      <c r="K75" s="6" t="str">
        <f t="shared" si="4"/>
        <v/>
      </c>
      <c r="L75" s="12">
        <v>0.08</v>
      </c>
      <c r="M75" s="6" t="str">
        <f t="shared" si="5"/>
        <v/>
      </c>
    </row>
    <row r="76" spans="1:13" ht="13.5" customHeight="1" x14ac:dyDescent="0.25">
      <c r="A76" s="4">
        <v>67</v>
      </c>
      <c r="B76" s="13" t="s">
        <v>121</v>
      </c>
      <c r="C76" s="15" t="s">
        <v>14</v>
      </c>
      <c r="D76" s="13" t="s">
        <v>124</v>
      </c>
      <c r="E76" s="13" t="s">
        <v>14</v>
      </c>
      <c r="F76" s="14">
        <v>450</v>
      </c>
      <c r="G76" s="9"/>
      <c r="H76" s="10"/>
      <c r="I76" s="5" t="str">
        <f t="shared" si="3"/>
        <v/>
      </c>
      <c r="J76" s="11"/>
      <c r="K76" s="6" t="str">
        <f t="shared" si="4"/>
        <v/>
      </c>
      <c r="L76" s="12">
        <v>0.08</v>
      </c>
      <c r="M76" s="6" t="str">
        <f t="shared" si="5"/>
        <v/>
      </c>
    </row>
    <row r="77" spans="1:13" ht="13.5" customHeight="1" x14ac:dyDescent="0.25">
      <c r="A77" s="4">
        <v>68</v>
      </c>
      <c r="B77" s="13" t="s">
        <v>473</v>
      </c>
      <c r="C77" s="15" t="s">
        <v>25</v>
      </c>
      <c r="D77" s="13" t="s">
        <v>474</v>
      </c>
      <c r="E77" s="13" t="s">
        <v>27</v>
      </c>
      <c r="F77" s="14">
        <v>75</v>
      </c>
      <c r="G77" s="9"/>
      <c r="H77" s="10"/>
      <c r="I77" s="5" t="str">
        <f t="shared" si="3"/>
        <v/>
      </c>
      <c r="J77" s="11"/>
      <c r="K77" s="6" t="str">
        <f t="shared" si="4"/>
        <v/>
      </c>
      <c r="L77" s="12">
        <v>0.08</v>
      </c>
      <c r="M77" s="6" t="str">
        <f t="shared" si="5"/>
        <v/>
      </c>
    </row>
    <row r="78" spans="1:13" ht="13.5" customHeight="1" x14ac:dyDescent="0.25">
      <c r="A78" s="4">
        <v>69</v>
      </c>
      <c r="B78" s="13" t="s">
        <v>473</v>
      </c>
      <c r="C78" s="15" t="s">
        <v>14</v>
      </c>
      <c r="D78" s="13" t="s">
        <v>32</v>
      </c>
      <c r="E78" s="13" t="s">
        <v>14</v>
      </c>
      <c r="F78" s="14">
        <v>2250</v>
      </c>
      <c r="G78" s="9"/>
      <c r="H78" s="10"/>
      <c r="I78" s="5" t="str">
        <f t="shared" si="3"/>
        <v/>
      </c>
      <c r="J78" s="11"/>
      <c r="K78" s="6" t="str">
        <f t="shared" si="4"/>
        <v/>
      </c>
      <c r="L78" s="12">
        <v>0.08</v>
      </c>
      <c r="M78" s="6" t="str">
        <f t="shared" si="5"/>
        <v/>
      </c>
    </row>
    <row r="79" spans="1:13" ht="13.5" customHeight="1" x14ac:dyDescent="0.25">
      <c r="A79" s="4">
        <v>70</v>
      </c>
      <c r="B79" s="13" t="s">
        <v>473</v>
      </c>
      <c r="C79" s="15" t="s">
        <v>14</v>
      </c>
      <c r="D79" s="13" t="s">
        <v>123</v>
      </c>
      <c r="E79" s="13" t="s">
        <v>14</v>
      </c>
      <c r="F79" s="14">
        <v>5600</v>
      </c>
      <c r="G79" s="9"/>
      <c r="H79" s="10"/>
      <c r="I79" s="5" t="str">
        <f t="shared" si="3"/>
        <v/>
      </c>
      <c r="J79" s="11"/>
      <c r="K79" s="6" t="str">
        <f t="shared" si="4"/>
        <v/>
      </c>
      <c r="L79" s="12">
        <v>0.08</v>
      </c>
      <c r="M79" s="6" t="str">
        <f t="shared" si="5"/>
        <v/>
      </c>
    </row>
    <row r="80" spans="1:13" ht="13.5" customHeight="1" x14ac:dyDescent="0.25">
      <c r="A80" s="4">
        <v>71</v>
      </c>
      <c r="B80" s="13" t="s">
        <v>473</v>
      </c>
      <c r="C80" s="15" t="s">
        <v>25</v>
      </c>
      <c r="D80" s="13" t="s">
        <v>325</v>
      </c>
      <c r="E80" s="13" t="s">
        <v>27</v>
      </c>
      <c r="F80" s="14">
        <v>2000</v>
      </c>
      <c r="G80" s="9"/>
      <c r="H80" s="10"/>
      <c r="I80" s="5" t="str">
        <f t="shared" si="3"/>
        <v/>
      </c>
      <c r="J80" s="11"/>
      <c r="K80" s="6" t="str">
        <f t="shared" si="4"/>
        <v/>
      </c>
      <c r="L80" s="12">
        <v>0.08</v>
      </c>
      <c r="M80" s="6" t="str">
        <f t="shared" si="5"/>
        <v/>
      </c>
    </row>
    <row r="81" spans="1:13" ht="13.5" customHeight="1" x14ac:dyDescent="0.25">
      <c r="A81" s="4">
        <v>72</v>
      </c>
      <c r="B81" s="13" t="s">
        <v>473</v>
      </c>
      <c r="C81" s="15" t="s">
        <v>89</v>
      </c>
      <c r="D81" s="13" t="s">
        <v>475</v>
      </c>
      <c r="E81" s="13" t="s">
        <v>44</v>
      </c>
      <c r="F81" s="14">
        <v>1000</v>
      </c>
      <c r="G81" s="9"/>
      <c r="H81" s="10"/>
      <c r="I81" s="5" t="str">
        <f t="shared" si="3"/>
        <v/>
      </c>
      <c r="J81" s="11"/>
      <c r="K81" s="6" t="str">
        <f t="shared" si="4"/>
        <v/>
      </c>
      <c r="L81" s="12">
        <v>0.08</v>
      </c>
      <c r="M81" s="6" t="str">
        <f t="shared" si="5"/>
        <v/>
      </c>
    </row>
    <row r="82" spans="1:13" ht="13.5" customHeight="1" x14ac:dyDescent="0.25">
      <c r="A82" s="4">
        <v>73</v>
      </c>
      <c r="B82" s="13" t="s">
        <v>312</v>
      </c>
      <c r="C82" s="15" t="s">
        <v>25</v>
      </c>
      <c r="D82" s="13" t="s">
        <v>313</v>
      </c>
      <c r="E82" s="13" t="s">
        <v>40</v>
      </c>
      <c r="F82" s="14">
        <v>200</v>
      </c>
      <c r="G82" s="9"/>
      <c r="H82" s="10"/>
      <c r="I82" s="5" t="str">
        <f t="shared" si="3"/>
        <v/>
      </c>
      <c r="J82" s="11"/>
      <c r="K82" s="6" t="str">
        <f t="shared" si="4"/>
        <v/>
      </c>
      <c r="L82" s="12">
        <v>0.08</v>
      </c>
      <c r="M82" s="6" t="str">
        <f t="shared" si="5"/>
        <v/>
      </c>
    </row>
    <row r="83" spans="1:13" ht="13.5" customHeight="1" x14ac:dyDescent="0.25">
      <c r="A83" s="4">
        <v>74</v>
      </c>
      <c r="B83" s="13" t="s">
        <v>251</v>
      </c>
      <c r="C83" s="15" t="s">
        <v>14</v>
      </c>
      <c r="D83" s="13" t="s">
        <v>252</v>
      </c>
      <c r="E83" s="13" t="s">
        <v>14</v>
      </c>
      <c r="F83" s="14">
        <v>450</v>
      </c>
      <c r="G83" s="9"/>
      <c r="H83" s="10"/>
      <c r="I83" s="5" t="str">
        <f t="shared" si="3"/>
        <v/>
      </c>
      <c r="J83" s="11"/>
      <c r="K83" s="6" t="str">
        <f t="shared" si="4"/>
        <v/>
      </c>
      <c r="L83" s="12">
        <v>0.08</v>
      </c>
      <c r="M83" s="6" t="str">
        <f t="shared" si="5"/>
        <v/>
      </c>
    </row>
    <row r="84" spans="1:13" ht="13.5" customHeight="1" x14ac:dyDescent="0.25">
      <c r="A84" s="4">
        <v>75</v>
      </c>
      <c r="B84" s="13" t="s">
        <v>251</v>
      </c>
      <c r="C84" s="15" t="s">
        <v>14</v>
      </c>
      <c r="D84" s="13" t="s">
        <v>162</v>
      </c>
      <c r="E84" s="13" t="s">
        <v>14</v>
      </c>
      <c r="F84" s="14">
        <v>450</v>
      </c>
      <c r="G84" s="9"/>
      <c r="H84" s="10"/>
      <c r="I84" s="5" t="str">
        <f t="shared" si="3"/>
        <v/>
      </c>
      <c r="J84" s="11"/>
      <c r="K84" s="6" t="str">
        <f t="shared" si="4"/>
        <v/>
      </c>
      <c r="L84" s="12">
        <v>0.08</v>
      </c>
      <c r="M84" s="6" t="str">
        <f t="shared" si="5"/>
        <v/>
      </c>
    </row>
    <row r="85" spans="1:13" ht="13.5" customHeight="1" x14ac:dyDescent="0.25">
      <c r="A85" s="4">
        <v>76</v>
      </c>
      <c r="B85" s="13" t="s">
        <v>476</v>
      </c>
      <c r="C85" s="15" t="s">
        <v>14</v>
      </c>
      <c r="D85" s="13" t="s">
        <v>162</v>
      </c>
      <c r="E85" s="13" t="s">
        <v>14</v>
      </c>
      <c r="F85" s="14">
        <v>24000</v>
      </c>
      <c r="G85" s="9"/>
      <c r="H85" s="10"/>
      <c r="I85" s="5" t="str">
        <f t="shared" si="3"/>
        <v/>
      </c>
      <c r="J85" s="11"/>
      <c r="K85" s="6" t="str">
        <f t="shared" si="4"/>
        <v/>
      </c>
      <c r="L85" s="12">
        <v>0.08</v>
      </c>
      <c r="M85" s="6" t="str">
        <f t="shared" si="5"/>
        <v/>
      </c>
    </row>
    <row r="86" spans="1:13" ht="13.5" customHeight="1" x14ac:dyDescent="0.25">
      <c r="A86" s="4">
        <v>77</v>
      </c>
      <c r="B86" s="13" t="s">
        <v>476</v>
      </c>
      <c r="C86" s="15" t="s">
        <v>14</v>
      </c>
      <c r="D86" s="13" t="s">
        <v>34</v>
      </c>
      <c r="E86" s="13" t="s">
        <v>14</v>
      </c>
      <c r="F86" s="14">
        <v>3900</v>
      </c>
      <c r="G86" s="9"/>
      <c r="H86" s="10"/>
      <c r="I86" s="5" t="str">
        <f t="shared" si="3"/>
        <v/>
      </c>
      <c r="J86" s="11"/>
      <c r="K86" s="6" t="str">
        <f t="shared" si="4"/>
        <v/>
      </c>
      <c r="L86" s="12">
        <v>0.08</v>
      </c>
      <c r="M86" s="6" t="str">
        <f t="shared" si="5"/>
        <v/>
      </c>
    </row>
    <row r="87" spans="1:13" ht="13.5" customHeight="1" x14ac:dyDescent="0.25">
      <c r="A87" s="4">
        <v>78</v>
      </c>
      <c r="B87" s="13" t="s">
        <v>253</v>
      </c>
      <c r="C87" s="15" t="s">
        <v>14</v>
      </c>
      <c r="D87" s="13" t="s">
        <v>208</v>
      </c>
      <c r="E87" s="13" t="s">
        <v>14</v>
      </c>
      <c r="F87" s="14">
        <v>150</v>
      </c>
      <c r="G87" s="9"/>
      <c r="H87" s="10"/>
      <c r="I87" s="5" t="str">
        <f t="shared" si="3"/>
        <v/>
      </c>
      <c r="J87" s="11"/>
      <c r="K87" s="6" t="str">
        <f t="shared" si="4"/>
        <v/>
      </c>
      <c r="L87" s="12">
        <v>0.08</v>
      </c>
      <c r="M87" s="6" t="str">
        <f t="shared" si="5"/>
        <v/>
      </c>
    </row>
    <row r="88" spans="1:13" ht="13.5" customHeight="1" x14ac:dyDescent="0.25">
      <c r="A88" s="4">
        <v>79</v>
      </c>
      <c r="B88" s="13" t="s">
        <v>602</v>
      </c>
      <c r="C88" s="15" t="s">
        <v>593</v>
      </c>
      <c r="D88" s="13" t="s">
        <v>910</v>
      </c>
      <c r="E88" s="13" t="s">
        <v>235</v>
      </c>
      <c r="F88" s="14">
        <v>3000</v>
      </c>
      <c r="G88" s="9"/>
      <c r="H88" s="10"/>
      <c r="I88" s="5" t="str">
        <f t="shared" si="3"/>
        <v/>
      </c>
      <c r="J88" s="11"/>
      <c r="K88" s="6" t="str">
        <f t="shared" si="4"/>
        <v/>
      </c>
      <c r="L88" s="12">
        <v>0.08</v>
      </c>
      <c r="M88" s="6" t="str">
        <f t="shared" si="5"/>
        <v/>
      </c>
    </row>
    <row r="89" spans="1:13" ht="13.5" customHeight="1" x14ac:dyDescent="0.25">
      <c r="A89" s="4">
        <v>80</v>
      </c>
      <c r="B89" s="13" t="s">
        <v>479</v>
      </c>
      <c r="C89" s="15" t="s">
        <v>14</v>
      </c>
      <c r="D89" s="13" t="s">
        <v>144</v>
      </c>
      <c r="E89" s="13" t="s">
        <v>14</v>
      </c>
      <c r="F89" s="14">
        <v>500</v>
      </c>
      <c r="G89" s="9"/>
      <c r="H89" s="10"/>
      <c r="I89" s="5" t="str">
        <f t="shared" si="3"/>
        <v/>
      </c>
      <c r="J89" s="11"/>
      <c r="K89" s="6" t="str">
        <f t="shared" si="4"/>
        <v/>
      </c>
      <c r="L89" s="12">
        <v>0.08</v>
      </c>
      <c r="M89" s="6" t="str">
        <f t="shared" si="5"/>
        <v/>
      </c>
    </row>
    <row r="90" spans="1:13" ht="13.5" customHeight="1" x14ac:dyDescent="0.25">
      <c r="A90" s="4">
        <v>81</v>
      </c>
      <c r="B90" s="13" t="s">
        <v>298</v>
      </c>
      <c r="C90" s="15" t="s">
        <v>14</v>
      </c>
      <c r="D90" s="13" t="s">
        <v>162</v>
      </c>
      <c r="E90" s="13" t="s">
        <v>14</v>
      </c>
      <c r="F90" s="14">
        <v>450</v>
      </c>
      <c r="G90" s="9"/>
      <c r="H90" s="10"/>
      <c r="I90" s="5" t="str">
        <f t="shared" si="3"/>
        <v/>
      </c>
      <c r="J90" s="11"/>
      <c r="K90" s="6" t="str">
        <f t="shared" si="4"/>
        <v/>
      </c>
      <c r="L90" s="12">
        <v>0.08</v>
      </c>
      <c r="M90" s="6" t="str">
        <f t="shared" si="5"/>
        <v/>
      </c>
    </row>
    <row r="91" spans="1:13" ht="13.5" customHeight="1" x14ac:dyDescent="0.25">
      <c r="A91" s="4">
        <v>82</v>
      </c>
      <c r="B91" s="13" t="s">
        <v>298</v>
      </c>
      <c r="C91" s="15" t="s">
        <v>14</v>
      </c>
      <c r="D91" s="13" t="s">
        <v>299</v>
      </c>
      <c r="E91" s="13" t="s">
        <v>14</v>
      </c>
      <c r="F91" s="14">
        <v>11100</v>
      </c>
      <c r="G91" s="9"/>
      <c r="H91" s="10"/>
      <c r="I91" s="5" t="str">
        <f t="shared" si="3"/>
        <v/>
      </c>
      <c r="J91" s="11"/>
      <c r="K91" s="6" t="str">
        <f t="shared" si="4"/>
        <v/>
      </c>
      <c r="L91" s="12">
        <v>0.08</v>
      </c>
      <c r="M91" s="6" t="str">
        <f t="shared" si="5"/>
        <v/>
      </c>
    </row>
    <row r="92" spans="1:13" ht="13.5" customHeight="1" x14ac:dyDescent="0.25">
      <c r="A92" s="4">
        <v>83</v>
      </c>
      <c r="B92" s="13" t="s">
        <v>298</v>
      </c>
      <c r="C92" s="15" t="s">
        <v>14</v>
      </c>
      <c r="D92" s="13" t="s">
        <v>252</v>
      </c>
      <c r="E92" s="13" t="s">
        <v>14</v>
      </c>
      <c r="F92" s="14">
        <v>5100</v>
      </c>
      <c r="G92" s="9"/>
      <c r="H92" s="10"/>
      <c r="I92" s="5" t="str">
        <f t="shared" si="3"/>
        <v/>
      </c>
      <c r="J92" s="11"/>
      <c r="K92" s="6" t="str">
        <f t="shared" si="4"/>
        <v/>
      </c>
      <c r="L92" s="12">
        <v>0.08</v>
      </c>
      <c r="M92" s="6" t="str">
        <f t="shared" si="5"/>
        <v/>
      </c>
    </row>
    <row r="93" spans="1:13" ht="13.5" customHeight="1" x14ac:dyDescent="0.25">
      <c r="A93" s="4">
        <v>84</v>
      </c>
      <c r="B93" s="13" t="s">
        <v>777</v>
      </c>
      <c r="C93" s="15" t="s">
        <v>14</v>
      </c>
      <c r="D93" s="13" t="s">
        <v>39</v>
      </c>
      <c r="E93" s="13" t="s">
        <v>14</v>
      </c>
      <c r="F93" s="14">
        <v>112</v>
      </c>
      <c r="G93" s="9"/>
      <c r="H93" s="10"/>
      <c r="I93" s="5" t="str">
        <f t="shared" si="3"/>
        <v/>
      </c>
      <c r="J93" s="11"/>
      <c r="K93" s="6" t="str">
        <f t="shared" si="4"/>
        <v/>
      </c>
      <c r="L93" s="12">
        <v>0.08</v>
      </c>
      <c r="M93" s="6" t="str">
        <f t="shared" si="5"/>
        <v/>
      </c>
    </row>
    <row r="94" spans="1:13" ht="13.5" customHeight="1" x14ac:dyDescent="0.25">
      <c r="A94" s="4">
        <v>85</v>
      </c>
      <c r="B94" s="13" t="s">
        <v>316</v>
      </c>
      <c r="C94" s="15" t="s">
        <v>31</v>
      </c>
      <c r="D94" s="13" t="s">
        <v>315</v>
      </c>
      <c r="E94" s="13" t="s">
        <v>14</v>
      </c>
      <c r="F94" s="14">
        <v>36000</v>
      </c>
      <c r="G94" s="9"/>
      <c r="H94" s="10"/>
      <c r="I94" s="5" t="str">
        <f t="shared" si="3"/>
        <v/>
      </c>
      <c r="J94" s="11"/>
      <c r="K94" s="6" t="str">
        <f t="shared" si="4"/>
        <v/>
      </c>
      <c r="L94" s="12">
        <v>0.08</v>
      </c>
      <c r="M94" s="6" t="str">
        <f t="shared" si="5"/>
        <v/>
      </c>
    </row>
    <row r="95" spans="1:13" ht="13.5" customHeight="1" x14ac:dyDescent="0.25">
      <c r="A95" s="4">
        <v>86</v>
      </c>
      <c r="B95" s="13" t="s">
        <v>316</v>
      </c>
      <c r="C95" s="15" t="s">
        <v>14</v>
      </c>
      <c r="D95" s="13" t="s">
        <v>189</v>
      </c>
      <c r="E95" s="13" t="s">
        <v>14</v>
      </c>
      <c r="F95" s="14">
        <v>900</v>
      </c>
      <c r="G95" s="9"/>
      <c r="H95" s="10"/>
      <c r="I95" s="5" t="str">
        <f t="shared" si="3"/>
        <v/>
      </c>
      <c r="J95" s="11"/>
      <c r="K95" s="6" t="str">
        <f t="shared" si="4"/>
        <v/>
      </c>
      <c r="L95" s="12">
        <v>0.08</v>
      </c>
      <c r="M95" s="6" t="str">
        <f t="shared" si="5"/>
        <v/>
      </c>
    </row>
    <row r="96" spans="1:13" ht="13.5" customHeight="1" x14ac:dyDescent="0.25">
      <c r="A96" s="4">
        <v>87</v>
      </c>
      <c r="B96" s="13" t="s">
        <v>316</v>
      </c>
      <c r="C96" s="15" t="s">
        <v>31</v>
      </c>
      <c r="D96" s="13" t="s">
        <v>187</v>
      </c>
      <c r="E96" s="13" t="s">
        <v>14</v>
      </c>
      <c r="F96" s="14">
        <v>7800</v>
      </c>
      <c r="G96" s="9"/>
      <c r="H96" s="10"/>
      <c r="I96" s="5" t="str">
        <f t="shared" si="3"/>
        <v/>
      </c>
      <c r="J96" s="11"/>
      <c r="K96" s="6" t="str">
        <f t="shared" si="4"/>
        <v/>
      </c>
      <c r="L96" s="12">
        <v>0.08</v>
      </c>
      <c r="M96" s="6" t="str">
        <f t="shared" si="5"/>
        <v/>
      </c>
    </row>
    <row r="97" spans="1:13" ht="13.5" customHeight="1" x14ac:dyDescent="0.25">
      <c r="A97" s="4">
        <v>88</v>
      </c>
      <c r="B97" s="13" t="s">
        <v>484</v>
      </c>
      <c r="C97" s="15" t="s">
        <v>14</v>
      </c>
      <c r="D97" s="13" t="s">
        <v>115</v>
      </c>
      <c r="E97" s="13" t="s">
        <v>14</v>
      </c>
      <c r="F97" s="14">
        <v>13800</v>
      </c>
      <c r="G97" s="9"/>
      <c r="H97" s="10"/>
      <c r="I97" s="5" t="str">
        <f t="shared" si="3"/>
        <v/>
      </c>
      <c r="J97" s="11"/>
      <c r="K97" s="6" t="str">
        <f t="shared" si="4"/>
        <v/>
      </c>
      <c r="L97" s="12">
        <v>0.08</v>
      </c>
      <c r="M97" s="6" t="str">
        <f t="shared" si="5"/>
        <v/>
      </c>
    </row>
    <row r="98" spans="1:13" ht="13.5" customHeight="1" x14ac:dyDescent="0.25">
      <c r="A98" s="4">
        <v>89</v>
      </c>
      <c r="B98" s="13" t="s">
        <v>484</v>
      </c>
      <c r="C98" s="15" t="s">
        <v>14</v>
      </c>
      <c r="D98" s="13" t="s">
        <v>162</v>
      </c>
      <c r="E98" s="13" t="s">
        <v>14</v>
      </c>
      <c r="F98" s="14">
        <v>48000</v>
      </c>
      <c r="G98" s="9"/>
      <c r="H98" s="10"/>
      <c r="I98" s="5" t="str">
        <f t="shared" si="3"/>
        <v/>
      </c>
      <c r="J98" s="11"/>
      <c r="K98" s="6" t="str">
        <f t="shared" si="4"/>
        <v/>
      </c>
      <c r="L98" s="12">
        <v>0.08</v>
      </c>
      <c r="M98" s="6" t="str">
        <f t="shared" si="5"/>
        <v/>
      </c>
    </row>
    <row r="99" spans="1:13" ht="13.5" customHeight="1" x14ac:dyDescent="0.25">
      <c r="A99" s="4">
        <v>90</v>
      </c>
      <c r="B99" s="13" t="s">
        <v>484</v>
      </c>
      <c r="C99" s="15" t="s">
        <v>14</v>
      </c>
      <c r="D99" s="13" t="s">
        <v>144</v>
      </c>
      <c r="E99" s="13" t="s">
        <v>14</v>
      </c>
      <c r="F99" s="14">
        <v>4500</v>
      </c>
      <c r="G99" s="9"/>
      <c r="H99" s="10"/>
      <c r="I99" s="5" t="str">
        <f t="shared" si="3"/>
        <v/>
      </c>
      <c r="J99" s="11"/>
      <c r="K99" s="6" t="str">
        <f t="shared" si="4"/>
        <v/>
      </c>
      <c r="L99" s="12">
        <v>0.08</v>
      </c>
      <c r="M99" s="6" t="str">
        <f t="shared" si="5"/>
        <v/>
      </c>
    </row>
    <row r="100" spans="1:13" ht="13.5" customHeight="1" x14ac:dyDescent="0.25">
      <c r="A100" s="4">
        <v>91</v>
      </c>
      <c r="B100" s="13" t="s">
        <v>334</v>
      </c>
      <c r="C100" s="15" t="s">
        <v>25</v>
      </c>
      <c r="D100" s="13" t="s">
        <v>335</v>
      </c>
      <c r="E100" s="13" t="s">
        <v>40</v>
      </c>
      <c r="F100" s="14">
        <v>1950</v>
      </c>
      <c r="G100" s="9"/>
      <c r="H100" s="10"/>
      <c r="I100" s="5" t="str">
        <f t="shared" si="3"/>
        <v/>
      </c>
      <c r="J100" s="11"/>
      <c r="K100" s="6" t="str">
        <f t="shared" si="4"/>
        <v/>
      </c>
      <c r="L100" s="12">
        <v>0.08</v>
      </c>
      <c r="M100" s="6" t="str">
        <f t="shared" si="5"/>
        <v/>
      </c>
    </row>
    <row r="101" spans="1:13" ht="13.5" customHeight="1" x14ac:dyDescent="0.25">
      <c r="A101" s="4">
        <v>92</v>
      </c>
      <c r="B101" s="13" t="s">
        <v>334</v>
      </c>
      <c r="C101" s="15" t="s">
        <v>25</v>
      </c>
      <c r="D101" s="13" t="s">
        <v>250</v>
      </c>
      <c r="E101" s="13" t="s">
        <v>27</v>
      </c>
      <c r="F101" s="14">
        <v>400</v>
      </c>
      <c r="G101" s="9"/>
      <c r="H101" s="10"/>
      <c r="I101" s="5" t="str">
        <f t="shared" si="3"/>
        <v/>
      </c>
      <c r="J101" s="11"/>
      <c r="K101" s="6" t="str">
        <f t="shared" si="4"/>
        <v/>
      </c>
      <c r="L101" s="12">
        <v>0.08</v>
      </c>
      <c r="M101" s="6" t="str">
        <f t="shared" si="5"/>
        <v/>
      </c>
    </row>
    <row r="102" spans="1:13" ht="13.5" customHeight="1" x14ac:dyDescent="0.25">
      <c r="A102" s="4">
        <v>93</v>
      </c>
      <c r="B102" s="13" t="s">
        <v>334</v>
      </c>
      <c r="C102" s="15" t="s">
        <v>25</v>
      </c>
      <c r="D102" s="13" t="s">
        <v>51</v>
      </c>
      <c r="E102" s="13" t="s">
        <v>27</v>
      </c>
      <c r="F102" s="14">
        <v>200</v>
      </c>
      <c r="G102" s="9"/>
      <c r="H102" s="10"/>
      <c r="I102" s="5" t="str">
        <f t="shared" si="3"/>
        <v/>
      </c>
      <c r="J102" s="11"/>
      <c r="K102" s="6" t="str">
        <f t="shared" si="4"/>
        <v/>
      </c>
      <c r="L102" s="12">
        <v>0.08</v>
      </c>
      <c r="M102" s="6" t="str">
        <f t="shared" si="5"/>
        <v/>
      </c>
    </row>
    <row r="103" spans="1:13" ht="13.5" customHeight="1" x14ac:dyDescent="0.25">
      <c r="A103" s="4">
        <v>94</v>
      </c>
      <c r="B103" s="13" t="s">
        <v>339</v>
      </c>
      <c r="C103" s="15" t="s">
        <v>25</v>
      </c>
      <c r="D103" s="13" t="s">
        <v>340</v>
      </c>
      <c r="E103" s="13" t="s">
        <v>27</v>
      </c>
      <c r="F103" s="14">
        <v>900</v>
      </c>
      <c r="G103" s="9"/>
      <c r="H103" s="10"/>
      <c r="I103" s="5" t="str">
        <f t="shared" si="3"/>
        <v/>
      </c>
      <c r="J103" s="11"/>
      <c r="K103" s="6" t="str">
        <f t="shared" si="4"/>
        <v/>
      </c>
      <c r="L103" s="12">
        <v>0.08</v>
      </c>
      <c r="M103" s="6" t="str">
        <f t="shared" si="5"/>
        <v/>
      </c>
    </row>
    <row r="104" spans="1:13" ht="13.5" customHeight="1" x14ac:dyDescent="0.25">
      <c r="A104" s="4">
        <v>95</v>
      </c>
      <c r="B104" s="13" t="s">
        <v>72</v>
      </c>
      <c r="C104" s="15" t="s">
        <v>14</v>
      </c>
      <c r="D104" s="13" t="s">
        <v>73</v>
      </c>
      <c r="E104" s="13" t="s">
        <v>14</v>
      </c>
      <c r="F104" s="14">
        <v>5400</v>
      </c>
      <c r="G104" s="9"/>
      <c r="H104" s="10"/>
      <c r="I104" s="5" t="str">
        <f t="shared" ref="I104:I167" si="6">IF(H104=0,"",CEILING(F104/H104,1))</f>
        <v/>
      </c>
      <c r="J104" s="11"/>
      <c r="K104" s="6" t="str">
        <f t="shared" ref="K104:K167" si="7">IF(H104=0,"",I104*J104)</f>
        <v/>
      </c>
      <c r="L104" s="12">
        <v>0.08</v>
      </c>
      <c r="M104" s="6" t="str">
        <f t="shared" ref="M104:M167" si="8">IF(H104=0,"",K104+(K104*L104))</f>
        <v/>
      </c>
    </row>
    <row r="105" spans="1:13" ht="13.5" customHeight="1" x14ac:dyDescent="0.25">
      <c r="A105" s="4">
        <v>96</v>
      </c>
      <c r="B105" s="13" t="s">
        <v>911</v>
      </c>
      <c r="C105" s="15" t="s">
        <v>204</v>
      </c>
      <c r="D105" s="13" t="s">
        <v>912</v>
      </c>
      <c r="E105" s="13" t="s">
        <v>913</v>
      </c>
      <c r="F105" s="14">
        <v>1600</v>
      </c>
      <c r="G105" s="9"/>
      <c r="H105" s="10"/>
      <c r="I105" s="5" t="str">
        <f t="shared" si="6"/>
        <v/>
      </c>
      <c r="J105" s="11"/>
      <c r="K105" s="6" t="str">
        <f t="shared" si="7"/>
        <v/>
      </c>
      <c r="L105" s="12">
        <v>0.08</v>
      </c>
      <c r="M105" s="6" t="str">
        <f t="shared" si="8"/>
        <v/>
      </c>
    </row>
    <row r="106" spans="1:13" ht="13.5" customHeight="1" x14ac:dyDescent="0.25">
      <c r="A106" s="4">
        <v>97</v>
      </c>
      <c r="B106" s="13" t="s">
        <v>497</v>
      </c>
      <c r="C106" s="15" t="s">
        <v>14</v>
      </c>
      <c r="D106" s="13" t="s">
        <v>34</v>
      </c>
      <c r="E106" s="13" t="s">
        <v>498</v>
      </c>
      <c r="F106" s="14">
        <v>21560</v>
      </c>
      <c r="G106" s="9"/>
      <c r="H106" s="10"/>
      <c r="I106" s="5" t="str">
        <f t="shared" si="6"/>
        <v/>
      </c>
      <c r="J106" s="11"/>
      <c r="K106" s="6" t="str">
        <f t="shared" si="7"/>
        <v/>
      </c>
      <c r="L106" s="12">
        <v>0.08</v>
      </c>
      <c r="M106" s="6" t="str">
        <f t="shared" si="8"/>
        <v/>
      </c>
    </row>
    <row r="107" spans="1:13" ht="24" customHeight="1" x14ac:dyDescent="0.25">
      <c r="A107" s="4">
        <v>98</v>
      </c>
      <c r="B107" s="13" t="s">
        <v>914</v>
      </c>
      <c r="C107" s="15" t="s">
        <v>915</v>
      </c>
      <c r="D107" s="13" t="s">
        <v>131</v>
      </c>
      <c r="E107" s="13" t="s">
        <v>40</v>
      </c>
      <c r="F107" s="14">
        <v>800</v>
      </c>
      <c r="G107" s="9"/>
      <c r="H107" s="10"/>
      <c r="I107" s="5" t="str">
        <f t="shared" si="6"/>
        <v/>
      </c>
      <c r="J107" s="11"/>
      <c r="K107" s="6" t="str">
        <f t="shared" si="7"/>
        <v/>
      </c>
      <c r="L107" s="12">
        <v>0.08</v>
      </c>
      <c r="M107" s="6" t="str">
        <f t="shared" si="8"/>
        <v/>
      </c>
    </row>
    <row r="108" spans="1:13" ht="25.5" customHeight="1" x14ac:dyDescent="0.25">
      <c r="A108" s="4">
        <v>99</v>
      </c>
      <c r="B108" s="13" t="s">
        <v>914</v>
      </c>
      <c r="C108" s="15" t="s">
        <v>915</v>
      </c>
      <c r="D108" s="13" t="s">
        <v>39</v>
      </c>
      <c r="E108" s="13" t="s">
        <v>40</v>
      </c>
      <c r="F108" s="14">
        <v>50</v>
      </c>
      <c r="G108" s="9"/>
      <c r="H108" s="10"/>
      <c r="I108" s="5" t="str">
        <f t="shared" si="6"/>
        <v/>
      </c>
      <c r="J108" s="11"/>
      <c r="K108" s="6" t="str">
        <f t="shared" si="7"/>
        <v/>
      </c>
      <c r="L108" s="12">
        <v>0.08</v>
      </c>
      <c r="M108" s="6" t="str">
        <f t="shared" si="8"/>
        <v/>
      </c>
    </row>
    <row r="109" spans="1:13" ht="13.5" customHeight="1" x14ac:dyDescent="0.25">
      <c r="A109" s="4">
        <v>100</v>
      </c>
      <c r="B109" s="13" t="s">
        <v>564</v>
      </c>
      <c r="C109" s="15" t="s">
        <v>25</v>
      </c>
      <c r="D109" s="13" t="s">
        <v>566</v>
      </c>
      <c r="E109" s="13" t="s">
        <v>27</v>
      </c>
      <c r="F109" s="14">
        <v>5500</v>
      </c>
      <c r="G109" s="9"/>
      <c r="H109" s="10"/>
      <c r="I109" s="5" t="str">
        <f t="shared" si="6"/>
        <v/>
      </c>
      <c r="J109" s="11"/>
      <c r="K109" s="6" t="str">
        <f t="shared" si="7"/>
        <v/>
      </c>
      <c r="L109" s="12">
        <v>0.08</v>
      </c>
      <c r="M109" s="6" t="str">
        <f t="shared" si="8"/>
        <v/>
      </c>
    </row>
    <row r="110" spans="1:13" ht="13.5" customHeight="1" x14ac:dyDescent="0.25">
      <c r="A110" s="4">
        <v>101</v>
      </c>
      <c r="B110" s="13" t="s">
        <v>564</v>
      </c>
      <c r="C110" s="15" t="s">
        <v>25</v>
      </c>
      <c r="D110" s="13" t="s">
        <v>565</v>
      </c>
      <c r="E110" s="13" t="s">
        <v>27</v>
      </c>
      <c r="F110" s="14">
        <v>3300</v>
      </c>
      <c r="G110" s="9"/>
      <c r="H110" s="10"/>
      <c r="I110" s="5" t="str">
        <f t="shared" si="6"/>
        <v/>
      </c>
      <c r="J110" s="11"/>
      <c r="K110" s="6" t="str">
        <f t="shared" si="7"/>
        <v/>
      </c>
      <c r="L110" s="12">
        <v>0.08</v>
      </c>
      <c r="M110" s="6" t="str">
        <f t="shared" si="8"/>
        <v/>
      </c>
    </row>
    <row r="111" spans="1:13" ht="13.5" customHeight="1" x14ac:dyDescent="0.25">
      <c r="A111" s="4">
        <v>102</v>
      </c>
      <c r="B111" s="13" t="s">
        <v>564</v>
      </c>
      <c r="C111" s="15" t="s">
        <v>14</v>
      </c>
      <c r="D111" s="13" t="s">
        <v>39</v>
      </c>
      <c r="E111" s="13" t="s">
        <v>14</v>
      </c>
      <c r="F111" s="14">
        <v>5100</v>
      </c>
      <c r="G111" s="9"/>
      <c r="H111" s="10"/>
      <c r="I111" s="5" t="str">
        <f t="shared" si="6"/>
        <v/>
      </c>
      <c r="J111" s="11"/>
      <c r="K111" s="6" t="str">
        <f t="shared" si="7"/>
        <v/>
      </c>
      <c r="L111" s="12">
        <v>0.08</v>
      </c>
      <c r="M111" s="6" t="str">
        <f t="shared" si="8"/>
        <v/>
      </c>
    </row>
    <row r="112" spans="1:13" ht="13.5" customHeight="1" x14ac:dyDescent="0.25">
      <c r="A112" s="4">
        <v>103</v>
      </c>
      <c r="B112" s="13" t="s">
        <v>194</v>
      </c>
      <c r="C112" s="15" t="s">
        <v>25</v>
      </c>
      <c r="D112" s="13" t="s">
        <v>195</v>
      </c>
      <c r="E112" s="13" t="s">
        <v>27</v>
      </c>
      <c r="F112" s="14">
        <v>3600</v>
      </c>
      <c r="G112" s="9"/>
      <c r="H112" s="10"/>
      <c r="I112" s="5" t="str">
        <f t="shared" si="6"/>
        <v/>
      </c>
      <c r="J112" s="11"/>
      <c r="K112" s="6" t="str">
        <f t="shared" si="7"/>
        <v/>
      </c>
      <c r="L112" s="12">
        <v>0.08</v>
      </c>
      <c r="M112" s="6" t="str">
        <f t="shared" si="8"/>
        <v/>
      </c>
    </row>
    <row r="113" spans="1:13" ht="13.5" customHeight="1" x14ac:dyDescent="0.25">
      <c r="A113" s="4">
        <v>104</v>
      </c>
      <c r="B113" s="13" t="s">
        <v>194</v>
      </c>
      <c r="C113" s="15" t="s">
        <v>14</v>
      </c>
      <c r="D113" s="13" t="s">
        <v>34</v>
      </c>
      <c r="E113" s="13" t="s">
        <v>14</v>
      </c>
      <c r="F113" s="14">
        <v>2100</v>
      </c>
      <c r="G113" s="9"/>
      <c r="H113" s="10"/>
      <c r="I113" s="5" t="str">
        <f t="shared" si="6"/>
        <v/>
      </c>
      <c r="J113" s="11"/>
      <c r="K113" s="6" t="str">
        <f t="shared" si="7"/>
        <v/>
      </c>
      <c r="L113" s="12">
        <v>0.08</v>
      </c>
      <c r="M113" s="6" t="str">
        <f t="shared" si="8"/>
        <v/>
      </c>
    </row>
    <row r="114" spans="1:13" ht="13.5" customHeight="1" x14ac:dyDescent="0.25">
      <c r="A114" s="4">
        <v>105</v>
      </c>
      <c r="B114" s="13" t="s">
        <v>300</v>
      </c>
      <c r="C114" s="15" t="s">
        <v>14</v>
      </c>
      <c r="D114" s="13" t="s">
        <v>115</v>
      </c>
      <c r="E114" s="13" t="s">
        <v>14</v>
      </c>
      <c r="F114" s="14">
        <v>360</v>
      </c>
      <c r="G114" s="9"/>
      <c r="H114" s="10"/>
      <c r="I114" s="5" t="str">
        <f t="shared" si="6"/>
        <v/>
      </c>
      <c r="J114" s="11"/>
      <c r="K114" s="6" t="str">
        <f t="shared" si="7"/>
        <v/>
      </c>
      <c r="L114" s="12">
        <v>0.08</v>
      </c>
      <c r="M114" s="6" t="str">
        <f t="shared" si="8"/>
        <v/>
      </c>
    </row>
    <row r="115" spans="1:13" ht="13.5" customHeight="1" x14ac:dyDescent="0.25">
      <c r="A115" s="4">
        <v>106</v>
      </c>
      <c r="B115" s="13" t="s">
        <v>300</v>
      </c>
      <c r="C115" s="15" t="s">
        <v>14</v>
      </c>
      <c r="D115" s="13" t="s">
        <v>69</v>
      </c>
      <c r="E115" s="13" t="s">
        <v>14</v>
      </c>
      <c r="F115" s="14">
        <v>6450</v>
      </c>
      <c r="G115" s="9"/>
      <c r="H115" s="10"/>
      <c r="I115" s="5" t="str">
        <f t="shared" si="6"/>
        <v/>
      </c>
      <c r="J115" s="11"/>
      <c r="K115" s="6" t="str">
        <f t="shared" si="7"/>
        <v/>
      </c>
      <c r="L115" s="12">
        <v>0.08</v>
      </c>
      <c r="M115" s="6" t="str">
        <f t="shared" si="8"/>
        <v/>
      </c>
    </row>
    <row r="116" spans="1:13" ht="13.5" customHeight="1" x14ac:dyDescent="0.25">
      <c r="A116" s="4">
        <v>107</v>
      </c>
      <c r="B116" s="13" t="s">
        <v>699</v>
      </c>
      <c r="C116" s="15" t="s">
        <v>417</v>
      </c>
      <c r="D116" s="13" t="s">
        <v>39</v>
      </c>
      <c r="E116" s="13" t="s">
        <v>14</v>
      </c>
      <c r="F116" s="14">
        <v>60</v>
      </c>
      <c r="G116" s="9"/>
      <c r="H116" s="10"/>
      <c r="I116" s="5" t="str">
        <f t="shared" si="6"/>
        <v/>
      </c>
      <c r="J116" s="11"/>
      <c r="K116" s="6" t="str">
        <f t="shared" si="7"/>
        <v/>
      </c>
      <c r="L116" s="12">
        <v>0.08</v>
      </c>
      <c r="M116" s="6" t="str">
        <f t="shared" si="8"/>
        <v/>
      </c>
    </row>
    <row r="117" spans="1:13" ht="13.5" customHeight="1" x14ac:dyDescent="0.25">
      <c r="A117" s="4">
        <v>108</v>
      </c>
      <c r="B117" s="13" t="s">
        <v>699</v>
      </c>
      <c r="C117" s="15" t="s">
        <v>14</v>
      </c>
      <c r="D117" s="13" t="s">
        <v>191</v>
      </c>
      <c r="E117" s="13" t="s">
        <v>14</v>
      </c>
      <c r="F117" s="14">
        <v>1300</v>
      </c>
      <c r="G117" s="9"/>
      <c r="H117" s="10"/>
      <c r="I117" s="5" t="str">
        <f t="shared" si="6"/>
        <v/>
      </c>
      <c r="J117" s="11"/>
      <c r="K117" s="6" t="str">
        <f t="shared" si="7"/>
        <v/>
      </c>
      <c r="L117" s="12">
        <v>0.08</v>
      </c>
      <c r="M117" s="6" t="str">
        <f t="shared" si="8"/>
        <v/>
      </c>
    </row>
    <row r="118" spans="1:13" ht="13.5" customHeight="1" x14ac:dyDescent="0.25">
      <c r="A118" s="4">
        <v>109</v>
      </c>
      <c r="B118" s="13" t="s">
        <v>826</v>
      </c>
      <c r="C118" s="15" t="s">
        <v>25</v>
      </c>
      <c r="D118" s="13" t="s">
        <v>325</v>
      </c>
      <c r="E118" s="13" t="s">
        <v>27</v>
      </c>
      <c r="F118" s="14">
        <v>1000</v>
      </c>
      <c r="G118" s="9"/>
      <c r="H118" s="10"/>
      <c r="I118" s="5" t="str">
        <f t="shared" si="6"/>
        <v/>
      </c>
      <c r="J118" s="11"/>
      <c r="K118" s="6" t="str">
        <f t="shared" si="7"/>
        <v/>
      </c>
      <c r="L118" s="12">
        <v>0.08</v>
      </c>
      <c r="M118" s="6" t="str">
        <f t="shared" si="8"/>
        <v/>
      </c>
    </row>
    <row r="119" spans="1:13" ht="13.5" customHeight="1" x14ac:dyDescent="0.25">
      <c r="A119" s="4">
        <v>110</v>
      </c>
      <c r="B119" s="13" t="s">
        <v>826</v>
      </c>
      <c r="C119" s="15" t="s">
        <v>25</v>
      </c>
      <c r="D119" s="13" t="s">
        <v>301</v>
      </c>
      <c r="E119" s="13" t="s">
        <v>27</v>
      </c>
      <c r="F119" s="14">
        <v>600</v>
      </c>
      <c r="G119" s="9"/>
      <c r="H119" s="10"/>
      <c r="I119" s="5" t="str">
        <f t="shared" si="6"/>
        <v/>
      </c>
      <c r="J119" s="11"/>
      <c r="K119" s="6" t="str">
        <f t="shared" si="7"/>
        <v/>
      </c>
      <c r="L119" s="12">
        <v>0.08</v>
      </c>
      <c r="M119" s="6" t="str">
        <f t="shared" si="8"/>
        <v/>
      </c>
    </row>
    <row r="120" spans="1:13" ht="13.5" customHeight="1" x14ac:dyDescent="0.25">
      <c r="A120" s="4">
        <v>111</v>
      </c>
      <c r="B120" s="13" t="s">
        <v>222</v>
      </c>
      <c r="C120" s="15" t="s">
        <v>14</v>
      </c>
      <c r="D120" s="13" t="s">
        <v>73</v>
      </c>
      <c r="E120" s="13" t="s">
        <v>14</v>
      </c>
      <c r="F120" s="14">
        <v>300</v>
      </c>
      <c r="G120" s="9"/>
      <c r="H120" s="10"/>
      <c r="I120" s="5" t="str">
        <f t="shared" si="6"/>
        <v/>
      </c>
      <c r="J120" s="11"/>
      <c r="K120" s="6" t="str">
        <f t="shared" si="7"/>
        <v/>
      </c>
      <c r="L120" s="12">
        <v>0.08</v>
      </c>
      <c r="M120" s="6" t="str">
        <f t="shared" si="8"/>
        <v/>
      </c>
    </row>
    <row r="121" spans="1:13" ht="13.5" customHeight="1" x14ac:dyDescent="0.25">
      <c r="A121" s="4">
        <v>112</v>
      </c>
      <c r="B121" s="13" t="s">
        <v>222</v>
      </c>
      <c r="C121" s="15" t="s">
        <v>14</v>
      </c>
      <c r="D121" s="13" t="s">
        <v>122</v>
      </c>
      <c r="E121" s="13" t="s">
        <v>14</v>
      </c>
      <c r="F121" s="14">
        <v>300</v>
      </c>
      <c r="G121" s="9"/>
      <c r="H121" s="10"/>
      <c r="I121" s="5" t="str">
        <f t="shared" si="6"/>
        <v/>
      </c>
      <c r="J121" s="11"/>
      <c r="K121" s="6" t="str">
        <f t="shared" si="7"/>
        <v/>
      </c>
      <c r="L121" s="12">
        <v>0.08</v>
      </c>
      <c r="M121" s="6" t="str">
        <f t="shared" si="8"/>
        <v/>
      </c>
    </row>
    <row r="122" spans="1:13" ht="13.5" customHeight="1" x14ac:dyDescent="0.25">
      <c r="A122" s="4">
        <v>113</v>
      </c>
      <c r="B122" s="13" t="s">
        <v>833</v>
      </c>
      <c r="C122" s="15" t="s">
        <v>25</v>
      </c>
      <c r="D122" s="13" t="s">
        <v>142</v>
      </c>
      <c r="E122" s="13" t="s">
        <v>27</v>
      </c>
      <c r="F122" s="14">
        <v>2300</v>
      </c>
      <c r="G122" s="9"/>
      <c r="H122" s="10"/>
      <c r="I122" s="5" t="str">
        <f t="shared" si="6"/>
        <v/>
      </c>
      <c r="J122" s="11"/>
      <c r="K122" s="6" t="str">
        <f t="shared" si="7"/>
        <v/>
      </c>
      <c r="L122" s="12">
        <v>0.08</v>
      </c>
      <c r="M122" s="6" t="str">
        <f t="shared" si="8"/>
        <v/>
      </c>
    </row>
    <row r="123" spans="1:13" ht="13.5" customHeight="1" x14ac:dyDescent="0.25">
      <c r="A123" s="4">
        <v>114</v>
      </c>
      <c r="B123" s="13" t="s">
        <v>833</v>
      </c>
      <c r="C123" s="15" t="s">
        <v>25</v>
      </c>
      <c r="D123" s="13" t="s">
        <v>67</v>
      </c>
      <c r="E123" s="13" t="s">
        <v>27</v>
      </c>
      <c r="F123" s="14">
        <v>1300</v>
      </c>
      <c r="G123" s="9"/>
      <c r="H123" s="10"/>
      <c r="I123" s="5" t="str">
        <f t="shared" si="6"/>
        <v/>
      </c>
      <c r="J123" s="11"/>
      <c r="K123" s="6" t="str">
        <f t="shared" si="7"/>
        <v/>
      </c>
      <c r="L123" s="12">
        <v>0.08</v>
      </c>
      <c r="M123" s="6" t="str">
        <f t="shared" si="8"/>
        <v/>
      </c>
    </row>
    <row r="124" spans="1:13" ht="13.5" customHeight="1" x14ac:dyDescent="0.25">
      <c r="A124" s="4">
        <v>115</v>
      </c>
      <c r="B124" s="13" t="s">
        <v>916</v>
      </c>
      <c r="C124" s="15" t="s">
        <v>25</v>
      </c>
      <c r="D124" s="13" t="s">
        <v>917</v>
      </c>
      <c r="E124" s="13" t="s">
        <v>127</v>
      </c>
      <c r="F124" s="14">
        <v>8000</v>
      </c>
      <c r="G124" s="9"/>
      <c r="H124" s="10"/>
      <c r="I124" s="5" t="str">
        <f t="shared" si="6"/>
        <v/>
      </c>
      <c r="J124" s="11"/>
      <c r="K124" s="6" t="str">
        <f t="shared" si="7"/>
        <v/>
      </c>
      <c r="L124" s="12">
        <v>0.08</v>
      </c>
      <c r="M124" s="6" t="str">
        <f t="shared" si="8"/>
        <v/>
      </c>
    </row>
    <row r="125" spans="1:13" ht="13.5" customHeight="1" x14ac:dyDescent="0.25">
      <c r="A125" s="4">
        <v>116</v>
      </c>
      <c r="B125" s="13" t="s">
        <v>916</v>
      </c>
      <c r="C125" s="15" t="s">
        <v>25</v>
      </c>
      <c r="D125" s="13" t="s">
        <v>918</v>
      </c>
      <c r="E125" s="13" t="s">
        <v>127</v>
      </c>
      <c r="F125" s="14">
        <v>100</v>
      </c>
      <c r="G125" s="9"/>
      <c r="H125" s="10"/>
      <c r="I125" s="5" t="str">
        <f t="shared" si="6"/>
        <v/>
      </c>
      <c r="J125" s="11"/>
      <c r="K125" s="6" t="str">
        <f t="shared" si="7"/>
        <v/>
      </c>
      <c r="L125" s="12">
        <v>0.08</v>
      </c>
      <c r="M125" s="6" t="str">
        <f t="shared" si="8"/>
        <v/>
      </c>
    </row>
    <row r="126" spans="1:13" ht="13.5" customHeight="1" x14ac:dyDescent="0.25">
      <c r="A126" s="4">
        <v>117</v>
      </c>
      <c r="B126" s="13" t="s">
        <v>916</v>
      </c>
      <c r="C126" s="15" t="s">
        <v>25</v>
      </c>
      <c r="D126" s="13" t="s">
        <v>919</v>
      </c>
      <c r="E126" s="13" t="s">
        <v>127</v>
      </c>
      <c r="F126" s="14">
        <v>6000</v>
      </c>
      <c r="G126" s="9"/>
      <c r="H126" s="10"/>
      <c r="I126" s="5" t="str">
        <f t="shared" si="6"/>
        <v/>
      </c>
      <c r="J126" s="11"/>
      <c r="K126" s="6" t="str">
        <f t="shared" si="7"/>
        <v/>
      </c>
      <c r="L126" s="12">
        <v>0.08</v>
      </c>
      <c r="M126" s="6" t="str">
        <f t="shared" si="8"/>
        <v/>
      </c>
    </row>
    <row r="127" spans="1:13" ht="13.5" customHeight="1" x14ac:dyDescent="0.25">
      <c r="A127" s="4">
        <v>118</v>
      </c>
      <c r="B127" s="13" t="s">
        <v>916</v>
      </c>
      <c r="C127" s="15" t="s">
        <v>25</v>
      </c>
      <c r="D127" s="13" t="s">
        <v>920</v>
      </c>
      <c r="E127" s="13" t="s">
        <v>127</v>
      </c>
      <c r="F127" s="14">
        <v>4000</v>
      </c>
      <c r="G127" s="9"/>
      <c r="H127" s="10"/>
      <c r="I127" s="5" t="str">
        <f t="shared" si="6"/>
        <v/>
      </c>
      <c r="J127" s="11"/>
      <c r="K127" s="6" t="str">
        <f t="shared" si="7"/>
        <v/>
      </c>
      <c r="L127" s="12">
        <v>0.08</v>
      </c>
      <c r="M127" s="6" t="str">
        <f t="shared" si="8"/>
        <v/>
      </c>
    </row>
    <row r="128" spans="1:13" ht="13.5" customHeight="1" x14ac:dyDescent="0.25">
      <c r="A128" s="4">
        <v>119</v>
      </c>
      <c r="B128" s="13" t="s">
        <v>916</v>
      </c>
      <c r="C128" s="15" t="s">
        <v>25</v>
      </c>
      <c r="D128" s="13" t="s">
        <v>921</v>
      </c>
      <c r="E128" s="13" t="s">
        <v>127</v>
      </c>
      <c r="F128" s="14">
        <v>300</v>
      </c>
      <c r="G128" s="9"/>
      <c r="H128" s="10"/>
      <c r="I128" s="5" t="str">
        <f t="shared" si="6"/>
        <v/>
      </c>
      <c r="J128" s="11"/>
      <c r="K128" s="6" t="str">
        <f t="shared" si="7"/>
        <v/>
      </c>
      <c r="L128" s="12">
        <v>0.08</v>
      </c>
      <c r="M128" s="6" t="str">
        <f t="shared" si="8"/>
        <v/>
      </c>
    </row>
    <row r="129" spans="1:13" ht="13.5" customHeight="1" x14ac:dyDescent="0.25">
      <c r="A129" s="4">
        <v>120</v>
      </c>
      <c r="B129" s="13" t="s">
        <v>503</v>
      </c>
      <c r="C129" s="15" t="s">
        <v>25</v>
      </c>
      <c r="D129" s="13" t="s">
        <v>504</v>
      </c>
      <c r="E129" s="13" t="s">
        <v>27</v>
      </c>
      <c r="F129" s="14">
        <v>130</v>
      </c>
      <c r="G129" s="9"/>
      <c r="H129" s="10"/>
      <c r="I129" s="5" t="str">
        <f t="shared" si="6"/>
        <v/>
      </c>
      <c r="J129" s="11"/>
      <c r="K129" s="6" t="str">
        <f t="shared" si="7"/>
        <v/>
      </c>
      <c r="L129" s="12">
        <v>0.08</v>
      </c>
      <c r="M129" s="6" t="str">
        <f t="shared" si="8"/>
        <v/>
      </c>
    </row>
    <row r="130" spans="1:13" ht="13.5" customHeight="1" x14ac:dyDescent="0.25">
      <c r="A130" s="4">
        <v>121</v>
      </c>
      <c r="B130" s="13" t="s">
        <v>262</v>
      </c>
      <c r="C130" s="15" t="s">
        <v>14</v>
      </c>
      <c r="D130" s="13" t="s">
        <v>32</v>
      </c>
      <c r="E130" s="13" t="s">
        <v>14</v>
      </c>
      <c r="F130" s="14">
        <v>9240</v>
      </c>
      <c r="G130" s="9"/>
      <c r="H130" s="10"/>
      <c r="I130" s="5" t="str">
        <f t="shared" si="6"/>
        <v/>
      </c>
      <c r="J130" s="11"/>
      <c r="K130" s="6" t="str">
        <f t="shared" si="7"/>
        <v/>
      </c>
      <c r="L130" s="12">
        <v>0.08</v>
      </c>
      <c r="M130" s="6" t="str">
        <f t="shared" si="8"/>
        <v/>
      </c>
    </row>
    <row r="131" spans="1:13" ht="13.5" customHeight="1" x14ac:dyDescent="0.25">
      <c r="A131" s="4">
        <v>122</v>
      </c>
      <c r="B131" s="13" t="s">
        <v>289</v>
      </c>
      <c r="C131" s="15" t="s">
        <v>204</v>
      </c>
      <c r="D131" s="13" t="s">
        <v>290</v>
      </c>
      <c r="E131" s="13" t="s">
        <v>27</v>
      </c>
      <c r="F131" s="14">
        <v>4000</v>
      </c>
      <c r="G131" s="9"/>
      <c r="H131" s="10"/>
      <c r="I131" s="5" t="str">
        <f t="shared" si="6"/>
        <v/>
      </c>
      <c r="J131" s="11"/>
      <c r="K131" s="6" t="str">
        <f t="shared" si="7"/>
        <v/>
      </c>
      <c r="L131" s="12">
        <v>0.08</v>
      </c>
      <c r="M131" s="6" t="str">
        <f t="shared" si="8"/>
        <v/>
      </c>
    </row>
    <row r="132" spans="1:13" ht="13.5" customHeight="1" x14ac:dyDescent="0.25">
      <c r="A132" s="4">
        <v>123</v>
      </c>
      <c r="B132" s="13" t="s">
        <v>510</v>
      </c>
      <c r="C132" s="15" t="s">
        <v>512</v>
      </c>
      <c r="D132" s="13" t="s">
        <v>151</v>
      </c>
      <c r="E132" s="13" t="s">
        <v>14</v>
      </c>
      <c r="F132" s="14">
        <v>2464</v>
      </c>
      <c r="G132" s="9"/>
      <c r="H132" s="10"/>
      <c r="I132" s="5" t="str">
        <f t="shared" si="6"/>
        <v/>
      </c>
      <c r="J132" s="11"/>
      <c r="K132" s="6" t="str">
        <f t="shared" si="7"/>
        <v/>
      </c>
      <c r="L132" s="12">
        <v>0.08</v>
      </c>
      <c r="M132" s="6" t="str">
        <f t="shared" si="8"/>
        <v/>
      </c>
    </row>
    <row r="133" spans="1:13" ht="13.5" customHeight="1" x14ac:dyDescent="0.25">
      <c r="A133" s="4">
        <v>124</v>
      </c>
      <c r="B133" s="13" t="s">
        <v>510</v>
      </c>
      <c r="C133" s="15" t="s">
        <v>512</v>
      </c>
      <c r="D133" s="13" t="s">
        <v>34</v>
      </c>
      <c r="E133" s="13" t="s">
        <v>14</v>
      </c>
      <c r="F133" s="14">
        <v>9520</v>
      </c>
      <c r="G133" s="9"/>
      <c r="H133" s="10"/>
      <c r="I133" s="5" t="str">
        <f t="shared" si="6"/>
        <v/>
      </c>
      <c r="J133" s="11"/>
      <c r="K133" s="6" t="str">
        <f t="shared" si="7"/>
        <v/>
      </c>
      <c r="L133" s="12">
        <v>0.08</v>
      </c>
      <c r="M133" s="6" t="str">
        <f t="shared" si="8"/>
        <v/>
      </c>
    </row>
    <row r="134" spans="1:13" ht="13.5" customHeight="1" x14ac:dyDescent="0.25">
      <c r="A134" s="4">
        <v>125</v>
      </c>
      <c r="B134" s="13" t="s">
        <v>510</v>
      </c>
      <c r="C134" s="15" t="s">
        <v>512</v>
      </c>
      <c r="D134" s="13" t="s">
        <v>200</v>
      </c>
      <c r="E134" s="13" t="s">
        <v>14</v>
      </c>
      <c r="F134" s="14">
        <v>4032</v>
      </c>
      <c r="G134" s="9"/>
      <c r="H134" s="10"/>
      <c r="I134" s="5" t="str">
        <f t="shared" si="6"/>
        <v/>
      </c>
      <c r="J134" s="11"/>
      <c r="K134" s="6" t="str">
        <f t="shared" si="7"/>
        <v/>
      </c>
      <c r="L134" s="12">
        <v>0.08</v>
      </c>
      <c r="M134" s="6" t="str">
        <f t="shared" si="8"/>
        <v/>
      </c>
    </row>
    <row r="135" spans="1:13" ht="13.5" customHeight="1" x14ac:dyDescent="0.25">
      <c r="A135" s="4">
        <v>126</v>
      </c>
      <c r="B135" s="13" t="s">
        <v>510</v>
      </c>
      <c r="C135" s="15" t="s">
        <v>512</v>
      </c>
      <c r="D135" s="13" t="s">
        <v>32</v>
      </c>
      <c r="E135" s="13" t="s">
        <v>14</v>
      </c>
      <c r="F135" s="14">
        <v>6944</v>
      </c>
      <c r="G135" s="9"/>
      <c r="H135" s="10"/>
      <c r="I135" s="5" t="str">
        <f t="shared" si="6"/>
        <v/>
      </c>
      <c r="J135" s="11"/>
      <c r="K135" s="6" t="str">
        <f t="shared" si="7"/>
        <v/>
      </c>
      <c r="L135" s="12">
        <v>0.08</v>
      </c>
      <c r="M135" s="6" t="str">
        <f t="shared" si="8"/>
        <v/>
      </c>
    </row>
    <row r="136" spans="1:13" ht="13.5" customHeight="1" x14ac:dyDescent="0.25">
      <c r="A136" s="4">
        <v>127</v>
      </c>
      <c r="B136" s="13" t="s">
        <v>79</v>
      </c>
      <c r="C136" s="15" t="s">
        <v>25</v>
      </c>
      <c r="D136" s="13" t="s">
        <v>80</v>
      </c>
      <c r="E136" s="13" t="s">
        <v>27</v>
      </c>
      <c r="F136" s="14">
        <v>325</v>
      </c>
      <c r="G136" s="9"/>
      <c r="H136" s="10"/>
      <c r="I136" s="5" t="str">
        <f t="shared" si="6"/>
        <v/>
      </c>
      <c r="J136" s="11"/>
      <c r="K136" s="6" t="str">
        <f t="shared" si="7"/>
        <v/>
      </c>
      <c r="L136" s="12">
        <v>0.08</v>
      </c>
      <c r="M136" s="6" t="str">
        <f t="shared" si="8"/>
        <v/>
      </c>
    </row>
    <row r="137" spans="1:13" ht="13.5" customHeight="1" x14ac:dyDescent="0.25">
      <c r="A137" s="4">
        <v>128</v>
      </c>
      <c r="B137" s="13" t="s">
        <v>513</v>
      </c>
      <c r="C137" s="15" t="s">
        <v>14</v>
      </c>
      <c r="D137" s="13" t="s">
        <v>69</v>
      </c>
      <c r="E137" s="13" t="s">
        <v>14</v>
      </c>
      <c r="F137" s="14">
        <v>3300</v>
      </c>
      <c r="G137" s="9"/>
      <c r="H137" s="10"/>
      <c r="I137" s="5" t="str">
        <f t="shared" si="6"/>
        <v/>
      </c>
      <c r="J137" s="11"/>
      <c r="K137" s="6" t="str">
        <f t="shared" si="7"/>
        <v/>
      </c>
      <c r="L137" s="12">
        <v>0.08</v>
      </c>
      <c r="M137" s="6" t="str">
        <f t="shared" si="8"/>
        <v/>
      </c>
    </row>
    <row r="138" spans="1:13" ht="13.5" customHeight="1" x14ac:dyDescent="0.25">
      <c r="A138" s="4">
        <v>129</v>
      </c>
      <c r="B138" s="13" t="s">
        <v>82</v>
      </c>
      <c r="C138" s="15" t="s">
        <v>25</v>
      </c>
      <c r="D138" s="13" t="s">
        <v>51</v>
      </c>
      <c r="E138" s="13" t="s">
        <v>27</v>
      </c>
      <c r="F138" s="14">
        <v>360</v>
      </c>
      <c r="G138" s="9"/>
      <c r="H138" s="10"/>
      <c r="I138" s="5" t="str">
        <f t="shared" si="6"/>
        <v/>
      </c>
      <c r="J138" s="11"/>
      <c r="K138" s="6" t="str">
        <f t="shared" si="7"/>
        <v/>
      </c>
      <c r="L138" s="12">
        <v>0.08</v>
      </c>
      <c r="M138" s="6" t="str">
        <f t="shared" si="8"/>
        <v/>
      </c>
    </row>
    <row r="139" spans="1:13" ht="13.5" customHeight="1" x14ac:dyDescent="0.25">
      <c r="A139" s="4">
        <v>130</v>
      </c>
      <c r="B139" s="13" t="s">
        <v>569</v>
      </c>
      <c r="C139" s="15" t="s">
        <v>14</v>
      </c>
      <c r="D139" s="13" t="s">
        <v>39</v>
      </c>
      <c r="E139" s="13" t="s">
        <v>14</v>
      </c>
      <c r="F139" s="14">
        <v>16000</v>
      </c>
      <c r="G139" s="9"/>
      <c r="H139" s="10"/>
      <c r="I139" s="5" t="str">
        <f t="shared" si="6"/>
        <v/>
      </c>
      <c r="J139" s="11"/>
      <c r="K139" s="6" t="str">
        <f t="shared" si="7"/>
        <v/>
      </c>
      <c r="L139" s="12">
        <v>0.08</v>
      </c>
      <c r="M139" s="6" t="str">
        <f t="shared" si="8"/>
        <v/>
      </c>
    </row>
    <row r="140" spans="1:13" ht="13.5" customHeight="1" x14ac:dyDescent="0.25">
      <c r="A140" s="4">
        <v>131</v>
      </c>
      <c r="B140" s="13" t="s">
        <v>225</v>
      </c>
      <c r="C140" s="15" t="s">
        <v>158</v>
      </c>
      <c r="D140" s="13" t="s">
        <v>226</v>
      </c>
      <c r="E140" s="13" t="s">
        <v>27</v>
      </c>
      <c r="F140" s="14">
        <v>130</v>
      </c>
      <c r="G140" s="9"/>
      <c r="H140" s="10"/>
      <c r="I140" s="5" t="str">
        <f t="shared" si="6"/>
        <v/>
      </c>
      <c r="J140" s="11"/>
      <c r="K140" s="6" t="str">
        <f t="shared" si="7"/>
        <v/>
      </c>
      <c r="L140" s="12">
        <v>0.08</v>
      </c>
      <c r="M140" s="6" t="str">
        <f t="shared" si="8"/>
        <v/>
      </c>
    </row>
    <row r="141" spans="1:13" ht="13.5" customHeight="1" x14ac:dyDescent="0.25">
      <c r="A141" s="4">
        <v>132</v>
      </c>
      <c r="B141" s="13" t="s">
        <v>225</v>
      </c>
      <c r="C141" s="15" t="s">
        <v>118</v>
      </c>
      <c r="D141" s="13" t="s">
        <v>227</v>
      </c>
      <c r="E141" s="13" t="s">
        <v>14</v>
      </c>
      <c r="F141" s="14">
        <v>960</v>
      </c>
      <c r="G141" s="9"/>
      <c r="H141" s="10"/>
      <c r="I141" s="5" t="str">
        <f t="shared" si="6"/>
        <v/>
      </c>
      <c r="J141" s="11"/>
      <c r="K141" s="6" t="str">
        <f t="shared" si="7"/>
        <v/>
      </c>
      <c r="L141" s="12">
        <v>0.08</v>
      </c>
      <c r="M141" s="6" t="str">
        <f t="shared" si="8"/>
        <v/>
      </c>
    </row>
    <row r="142" spans="1:13" ht="13.5" customHeight="1" x14ac:dyDescent="0.25">
      <c r="A142" s="4">
        <v>133</v>
      </c>
      <c r="B142" s="13" t="s">
        <v>516</v>
      </c>
      <c r="C142" s="15" t="s">
        <v>14</v>
      </c>
      <c r="D142" s="13" t="s">
        <v>518</v>
      </c>
      <c r="E142" s="13" t="s">
        <v>14</v>
      </c>
      <c r="F142" s="14">
        <v>300</v>
      </c>
      <c r="G142" s="9"/>
      <c r="H142" s="10"/>
      <c r="I142" s="5" t="str">
        <f t="shared" si="6"/>
        <v/>
      </c>
      <c r="J142" s="11"/>
      <c r="K142" s="6" t="str">
        <f t="shared" si="7"/>
        <v/>
      </c>
      <c r="L142" s="12">
        <v>0.08</v>
      </c>
      <c r="M142" s="6" t="str">
        <f t="shared" si="8"/>
        <v/>
      </c>
    </row>
    <row r="143" spans="1:13" ht="13.5" customHeight="1" x14ac:dyDescent="0.25">
      <c r="A143" s="4">
        <v>134</v>
      </c>
      <c r="B143" s="13" t="s">
        <v>516</v>
      </c>
      <c r="C143" s="15" t="s">
        <v>204</v>
      </c>
      <c r="D143" s="13" t="s">
        <v>517</v>
      </c>
      <c r="E143" s="13" t="s">
        <v>61</v>
      </c>
      <c r="F143" s="14">
        <v>1900</v>
      </c>
      <c r="G143" s="9"/>
      <c r="H143" s="10"/>
      <c r="I143" s="5" t="str">
        <f t="shared" si="6"/>
        <v/>
      </c>
      <c r="J143" s="11"/>
      <c r="K143" s="6" t="str">
        <f t="shared" si="7"/>
        <v/>
      </c>
      <c r="L143" s="12">
        <v>0.08</v>
      </c>
      <c r="M143" s="6" t="str">
        <f t="shared" si="8"/>
        <v/>
      </c>
    </row>
    <row r="144" spans="1:13" ht="13.5" customHeight="1" x14ac:dyDescent="0.25">
      <c r="A144" s="4">
        <v>135</v>
      </c>
      <c r="B144" s="13" t="s">
        <v>516</v>
      </c>
      <c r="C144" s="15" t="s">
        <v>14</v>
      </c>
      <c r="D144" s="13" t="s">
        <v>519</v>
      </c>
      <c r="E144" s="13" t="s">
        <v>14</v>
      </c>
      <c r="F144" s="14">
        <v>13800</v>
      </c>
      <c r="G144" s="9"/>
      <c r="H144" s="10"/>
      <c r="I144" s="5" t="str">
        <f t="shared" si="6"/>
        <v/>
      </c>
      <c r="J144" s="11"/>
      <c r="K144" s="6" t="str">
        <f t="shared" si="7"/>
        <v/>
      </c>
      <c r="L144" s="12">
        <v>0.08</v>
      </c>
      <c r="M144" s="6" t="str">
        <f t="shared" si="8"/>
        <v/>
      </c>
    </row>
    <row r="145" spans="1:13" ht="13.5" customHeight="1" x14ac:dyDescent="0.25">
      <c r="A145" s="4">
        <v>136</v>
      </c>
      <c r="B145" s="13" t="s">
        <v>522</v>
      </c>
      <c r="C145" s="15" t="s">
        <v>523</v>
      </c>
      <c r="D145" s="13" t="s">
        <v>335</v>
      </c>
      <c r="E145" s="13" t="s">
        <v>40</v>
      </c>
      <c r="F145" s="14">
        <v>1400</v>
      </c>
      <c r="G145" s="9"/>
      <c r="H145" s="10"/>
      <c r="I145" s="5" t="str">
        <f t="shared" si="6"/>
        <v/>
      </c>
      <c r="J145" s="11"/>
      <c r="K145" s="6" t="str">
        <f t="shared" si="7"/>
        <v/>
      </c>
      <c r="L145" s="12">
        <v>0.08</v>
      </c>
      <c r="M145" s="6" t="str">
        <f t="shared" si="8"/>
        <v/>
      </c>
    </row>
    <row r="146" spans="1:13" ht="13.5" customHeight="1" x14ac:dyDescent="0.25">
      <c r="A146" s="4">
        <v>137</v>
      </c>
      <c r="B146" s="13" t="s">
        <v>304</v>
      </c>
      <c r="C146" s="15" t="s">
        <v>14</v>
      </c>
      <c r="D146" s="13" t="s">
        <v>50</v>
      </c>
      <c r="E146" s="13" t="s">
        <v>14</v>
      </c>
      <c r="F146" s="14">
        <v>500</v>
      </c>
      <c r="G146" s="9"/>
      <c r="H146" s="10"/>
      <c r="I146" s="5" t="str">
        <f t="shared" si="6"/>
        <v/>
      </c>
      <c r="J146" s="11"/>
      <c r="K146" s="6" t="str">
        <f t="shared" si="7"/>
        <v/>
      </c>
      <c r="L146" s="12">
        <v>0.08</v>
      </c>
      <c r="M146" s="6" t="str">
        <f t="shared" si="8"/>
        <v/>
      </c>
    </row>
    <row r="147" spans="1:13" ht="13.5" customHeight="1" x14ac:dyDescent="0.25">
      <c r="A147" s="4">
        <v>138</v>
      </c>
      <c r="B147" s="13" t="s">
        <v>304</v>
      </c>
      <c r="C147" s="15" t="s">
        <v>14</v>
      </c>
      <c r="D147" s="13" t="s">
        <v>34</v>
      </c>
      <c r="E147" s="13" t="s">
        <v>14</v>
      </c>
      <c r="F147" s="14">
        <v>5000</v>
      </c>
      <c r="G147" s="9"/>
      <c r="H147" s="10"/>
      <c r="I147" s="5" t="str">
        <f t="shared" si="6"/>
        <v/>
      </c>
      <c r="J147" s="11"/>
      <c r="K147" s="6" t="str">
        <f t="shared" si="7"/>
        <v/>
      </c>
      <c r="L147" s="12">
        <v>0.08</v>
      </c>
      <c r="M147" s="6" t="str">
        <f t="shared" si="8"/>
        <v/>
      </c>
    </row>
    <row r="148" spans="1:13" ht="13.5" customHeight="1" x14ac:dyDescent="0.25">
      <c r="A148" s="4">
        <v>139</v>
      </c>
      <c r="B148" s="13" t="s">
        <v>304</v>
      </c>
      <c r="C148" s="15" t="s">
        <v>25</v>
      </c>
      <c r="D148" s="13" t="s">
        <v>29</v>
      </c>
      <c r="E148" s="13" t="s">
        <v>27</v>
      </c>
      <c r="F148" s="14">
        <v>150</v>
      </c>
      <c r="G148" s="9"/>
      <c r="H148" s="10"/>
      <c r="I148" s="5" t="str">
        <f t="shared" si="6"/>
        <v/>
      </c>
      <c r="J148" s="11"/>
      <c r="K148" s="6" t="str">
        <f t="shared" si="7"/>
        <v/>
      </c>
      <c r="L148" s="12">
        <v>0.08</v>
      </c>
      <c r="M148" s="6" t="str">
        <f t="shared" si="8"/>
        <v/>
      </c>
    </row>
    <row r="149" spans="1:13" ht="13.5" customHeight="1" x14ac:dyDescent="0.25">
      <c r="A149" s="4">
        <v>140</v>
      </c>
      <c r="B149" s="13" t="s">
        <v>525</v>
      </c>
      <c r="C149" s="15" t="s">
        <v>463</v>
      </c>
      <c r="D149" s="13" t="s">
        <v>123</v>
      </c>
      <c r="E149" s="13" t="s">
        <v>14</v>
      </c>
      <c r="F149" s="14">
        <v>2750</v>
      </c>
      <c r="G149" s="9"/>
      <c r="H149" s="10"/>
      <c r="I149" s="5" t="str">
        <f t="shared" si="6"/>
        <v/>
      </c>
      <c r="J149" s="11"/>
      <c r="K149" s="6" t="str">
        <f t="shared" si="7"/>
        <v/>
      </c>
      <c r="L149" s="12">
        <v>0.08</v>
      </c>
      <c r="M149" s="6" t="str">
        <f t="shared" si="8"/>
        <v/>
      </c>
    </row>
    <row r="150" spans="1:13" ht="13.5" customHeight="1" x14ac:dyDescent="0.25">
      <c r="A150" s="4">
        <v>141</v>
      </c>
      <c r="B150" s="13" t="s">
        <v>525</v>
      </c>
      <c r="C150" s="15" t="s">
        <v>463</v>
      </c>
      <c r="D150" s="13" t="s">
        <v>124</v>
      </c>
      <c r="E150" s="13" t="s">
        <v>14</v>
      </c>
      <c r="F150" s="14">
        <v>1200</v>
      </c>
      <c r="G150" s="9"/>
      <c r="H150" s="10"/>
      <c r="I150" s="5" t="str">
        <f t="shared" si="6"/>
        <v/>
      </c>
      <c r="J150" s="11"/>
      <c r="K150" s="6" t="str">
        <f t="shared" si="7"/>
        <v/>
      </c>
      <c r="L150" s="12">
        <v>0.08</v>
      </c>
      <c r="M150" s="6" t="str">
        <f t="shared" si="8"/>
        <v/>
      </c>
    </row>
    <row r="151" spans="1:13" ht="13.5" customHeight="1" x14ac:dyDescent="0.25">
      <c r="A151" s="4">
        <v>142</v>
      </c>
      <c r="B151" s="13" t="s">
        <v>525</v>
      </c>
      <c r="C151" s="15" t="s">
        <v>463</v>
      </c>
      <c r="D151" s="13" t="s">
        <v>73</v>
      </c>
      <c r="E151" s="13" t="s">
        <v>14</v>
      </c>
      <c r="F151" s="14">
        <v>4750</v>
      </c>
      <c r="G151" s="9"/>
      <c r="H151" s="10"/>
      <c r="I151" s="5" t="str">
        <f t="shared" si="6"/>
        <v/>
      </c>
      <c r="J151" s="11"/>
      <c r="K151" s="6" t="str">
        <f t="shared" si="7"/>
        <v/>
      </c>
      <c r="L151" s="12">
        <v>0.08</v>
      </c>
      <c r="M151" s="6" t="str">
        <f t="shared" si="8"/>
        <v/>
      </c>
    </row>
    <row r="152" spans="1:13" ht="13.5" customHeight="1" x14ac:dyDescent="0.25">
      <c r="A152" s="4">
        <v>143</v>
      </c>
      <c r="B152" s="13" t="s">
        <v>525</v>
      </c>
      <c r="C152" s="15" t="s">
        <v>463</v>
      </c>
      <c r="D152" s="13" t="s">
        <v>122</v>
      </c>
      <c r="E152" s="13" t="s">
        <v>14</v>
      </c>
      <c r="F152" s="14">
        <v>1800</v>
      </c>
      <c r="G152" s="9"/>
      <c r="H152" s="10"/>
      <c r="I152" s="5" t="str">
        <f t="shared" si="6"/>
        <v/>
      </c>
      <c r="J152" s="11"/>
      <c r="K152" s="6" t="str">
        <f t="shared" si="7"/>
        <v/>
      </c>
      <c r="L152" s="12">
        <v>0.08</v>
      </c>
      <c r="M152" s="6" t="str">
        <f t="shared" si="8"/>
        <v/>
      </c>
    </row>
    <row r="153" spans="1:13" ht="13.5" customHeight="1" x14ac:dyDescent="0.25">
      <c r="A153" s="4">
        <v>144</v>
      </c>
      <c r="B153" s="13" t="s">
        <v>526</v>
      </c>
      <c r="C153" s="15" t="s">
        <v>118</v>
      </c>
      <c r="D153" s="13" t="s">
        <v>427</v>
      </c>
      <c r="E153" s="13" t="s">
        <v>14</v>
      </c>
      <c r="F153" s="14">
        <v>72</v>
      </c>
      <c r="G153" s="9"/>
      <c r="H153" s="10"/>
      <c r="I153" s="5" t="str">
        <f t="shared" si="6"/>
        <v/>
      </c>
      <c r="J153" s="11"/>
      <c r="K153" s="6" t="str">
        <f t="shared" si="7"/>
        <v/>
      </c>
      <c r="L153" s="12">
        <v>0.08</v>
      </c>
      <c r="M153" s="6" t="str">
        <f t="shared" si="8"/>
        <v/>
      </c>
    </row>
    <row r="154" spans="1:13" ht="13.5" customHeight="1" x14ac:dyDescent="0.25">
      <c r="A154" s="4">
        <v>145</v>
      </c>
      <c r="B154" s="13" t="s">
        <v>526</v>
      </c>
      <c r="C154" s="15" t="s">
        <v>118</v>
      </c>
      <c r="D154" s="13" t="s">
        <v>73</v>
      </c>
      <c r="E154" s="13" t="s">
        <v>14</v>
      </c>
      <c r="F154" s="14">
        <v>1960</v>
      </c>
      <c r="G154" s="9"/>
      <c r="H154" s="10"/>
      <c r="I154" s="5" t="str">
        <f t="shared" si="6"/>
        <v/>
      </c>
      <c r="J154" s="11"/>
      <c r="K154" s="6" t="str">
        <f t="shared" si="7"/>
        <v/>
      </c>
      <c r="L154" s="12">
        <v>0.08</v>
      </c>
      <c r="M154" s="6" t="str">
        <f t="shared" si="8"/>
        <v/>
      </c>
    </row>
    <row r="155" spans="1:13" ht="13.5" customHeight="1" x14ac:dyDescent="0.25">
      <c r="A155" s="4">
        <v>146</v>
      </c>
      <c r="B155" s="13" t="s">
        <v>198</v>
      </c>
      <c r="C155" s="15" t="s">
        <v>14</v>
      </c>
      <c r="D155" s="13" t="s">
        <v>50</v>
      </c>
      <c r="E155" s="13" t="s">
        <v>14</v>
      </c>
      <c r="F155" s="14">
        <v>1400</v>
      </c>
      <c r="G155" s="9"/>
      <c r="H155" s="10"/>
      <c r="I155" s="5" t="str">
        <f t="shared" si="6"/>
        <v/>
      </c>
      <c r="J155" s="11"/>
      <c r="K155" s="6" t="str">
        <f t="shared" si="7"/>
        <v/>
      </c>
      <c r="L155" s="12">
        <v>0.08</v>
      </c>
      <c r="M155" s="6" t="str">
        <f t="shared" si="8"/>
        <v/>
      </c>
    </row>
    <row r="156" spans="1:13" ht="13.5" customHeight="1" x14ac:dyDescent="0.25">
      <c r="A156" s="4">
        <v>147</v>
      </c>
      <c r="B156" s="13" t="s">
        <v>198</v>
      </c>
      <c r="C156" s="15" t="s">
        <v>14</v>
      </c>
      <c r="D156" s="13" t="s">
        <v>32</v>
      </c>
      <c r="E156" s="13" t="s">
        <v>14</v>
      </c>
      <c r="F156" s="14">
        <v>1120</v>
      </c>
      <c r="G156" s="9"/>
      <c r="H156" s="10"/>
      <c r="I156" s="5" t="str">
        <f t="shared" si="6"/>
        <v/>
      </c>
      <c r="J156" s="11"/>
      <c r="K156" s="6" t="str">
        <f t="shared" si="7"/>
        <v/>
      </c>
      <c r="L156" s="12">
        <v>0.08</v>
      </c>
      <c r="M156" s="6" t="str">
        <f t="shared" si="8"/>
        <v/>
      </c>
    </row>
    <row r="157" spans="1:13" ht="13.5" customHeight="1" x14ac:dyDescent="0.25">
      <c r="A157" s="4">
        <v>148</v>
      </c>
      <c r="B157" s="13" t="s">
        <v>611</v>
      </c>
      <c r="C157" s="15" t="s">
        <v>25</v>
      </c>
      <c r="D157" s="13" t="s">
        <v>26</v>
      </c>
      <c r="E157" s="13" t="s">
        <v>27</v>
      </c>
      <c r="F157" s="14">
        <v>150</v>
      </c>
      <c r="G157" s="9"/>
      <c r="H157" s="10"/>
      <c r="I157" s="5" t="str">
        <f t="shared" si="6"/>
        <v/>
      </c>
      <c r="J157" s="11"/>
      <c r="K157" s="6" t="str">
        <f t="shared" si="7"/>
        <v/>
      </c>
      <c r="L157" s="12">
        <v>0.08</v>
      </c>
      <c r="M157" s="6" t="str">
        <f t="shared" si="8"/>
        <v/>
      </c>
    </row>
    <row r="158" spans="1:13" ht="13.5" customHeight="1" x14ac:dyDescent="0.25">
      <c r="A158" s="4">
        <v>149</v>
      </c>
      <c r="B158" s="13" t="s">
        <v>922</v>
      </c>
      <c r="C158" s="15" t="s">
        <v>14</v>
      </c>
      <c r="D158" s="13" t="s">
        <v>32</v>
      </c>
      <c r="E158" s="13" t="s">
        <v>14</v>
      </c>
      <c r="F158" s="14">
        <v>120</v>
      </c>
      <c r="G158" s="9"/>
      <c r="H158" s="10"/>
      <c r="I158" s="5" t="str">
        <f t="shared" si="6"/>
        <v/>
      </c>
      <c r="J158" s="11"/>
      <c r="K158" s="6" t="str">
        <f t="shared" si="7"/>
        <v/>
      </c>
      <c r="L158" s="12">
        <v>0.08</v>
      </c>
      <c r="M158" s="6" t="str">
        <f t="shared" si="8"/>
        <v/>
      </c>
    </row>
    <row r="159" spans="1:13" ht="13.5" customHeight="1" x14ac:dyDescent="0.25">
      <c r="A159" s="4">
        <v>150</v>
      </c>
      <c r="B159" s="13" t="s">
        <v>534</v>
      </c>
      <c r="C159" s="15" t="s">
        <v>14</v>
      </c>
      <c r="D159" s="13" t="s">
        <v>69</v>
      </c>
      <c r="E159" s="13" t="s">
        <v>14</v>
      </c>
      <c r="F159" s="14">
        <v>7650</v>
      </c>
      <c r="G159" s="9"/>
      <c r="H159" s="10"/>
      <c r="I159" s="5" t="str">
        <f t="shared" si="6"/>
        <v/>
      </c>
      <c r="J159" s="11"/>
      <c r="K159" s="6" t="str">
        <f t="shared" si="7"/>
        <v/>
      </c>
      <c r="L159" s="12">
        <v>0.08</v>
      </c>
      <c r="M159" s="6" t="str">
        <f t="shared" si="8"/>
        <v/>
      </c>
    </row>
    <row r="160" spans="1:13" ht="13.5" customHeight="1" x14ac:dyDescent="0.25">
      <c r="A160" s="4">
        <v>151</v>
      </c>
      <c r="B160" s="13" t="s">
        <v>534</v>
      </c>
      <c r="C160" s="15" t="s">
        <v>14</v>
      </c>
      <c r="D160" s="13" t="s">
        <v>115</v>
      </c>
      <c r="E160" s="13" t="s">
        <v>14</v>
      </c>
      <c r="F160" s="14">
        <v>4500</v>
      </c>
      <c r="G160" s="9"/>
      <c r="H160" s="10"/>
      <c r="I160" s="5" t="str">
        <f t="shared" si="6"/>
        <v/>
      </c>
      <c r="J160" s="11"/>
      <c r="K160" s="6" t="str">
        <f t="shared" si="7"/>
        <v/>
      </c>
      <c r="L160" s="12">
        <v>0.08</v>
      </c>
      <c r="M160" s="6" t="str">
        <f t="shared" si="8"/>
        <v/>
      </c>
    </row>
    <row r="161" spans="1:13" ht="25.5" x14ac:dyDescent="0.25">
      <c r="A161" s="4">
        <v>152</v>
      </c>
      <c r="B161" s="15" t="s">
        <v>923</v>
      </c>
      <c r="C161" s="15" t="s">
        <v>924</v>
      </c>
      <c r="D161" s="17" t="s">
        <v>674</v>
      </c>
      <c r="E161" s="13" t="s">
        <v>44</v>
      </c>
      <c r="F161" s="14">
        <v>8750</v>
      </c>
      <c r="G161" s="9"/>
      <c r="H161" s="10"/>
      <c r="I161" s="5" t="str">
        <f t="shared" si="6"/>
        <v/>
      </c>
      <c r="J161" s="11"/>
      <c r="K161" s="6" t="str">
        <f t="shared" si="7"/>
        <v/>
      </c>
      <c r="L161" s="12">
        <v>0.08</v>
      </c>
      <c r="M161" s="6" t="str">
        <f t="shared" si="8"/>
        <v/>
      </c>
    </row>
    <row r="162" spans="1:13" ht="13.5" customHeight="1" x14ac:dyDescent="0.25">
      <c r="A162" s="4">
        <v>153</v>
      </c>
      <c r="B162" s="13" t="s">
        <v>199</v>
      </c>
      <c r="C162" s="15" t="s">
        <v>14</v>
      </c>
      <c r="D162" s="13" t="s">
        <v>200</v>
      </c>
      <c r="E162" s="13" t="s">
        <v>14</v>
      </c>
      <c r="F162" s="14">
        <v>6720</v>
      </c>
      <c r="G162" s="9"/>
      <c r="H162" s="10"/>
      <c r="I162" s="5" t="str">
        <f t="shared" si="6"/>
        <v/>
      </c>
      <c r="J162" s="11"/>
      <c r="K162" s="6" t="str">
        <f t="shared" si="7"/>
        <v/>
      </c>
      <c r="L162" s="12">
        <v>0.08</v>
      </c>
      <c r="M162" s="6" t="str">
        <f t="shared" si="8"/>
        <v/>
      </c>
    </row>
    <row r="163" spans="1:13" ht="13.5" customHeight="1" x14ac:dyDescent="0.25">
      <c r="A163" s="4">
        <v>154</v>
      </c>
      <c r="B163" s="13" t="s">
        <v>199</v>
      </c>
      <c r="C163" s="15" t="s">
        <v>14</v>
      </c>
      <c r="D163" s="13" t="s">
        <v>50</v>
      </c>
      <c r="E163" s="13" t="s">
        <v>14</v>
      </c>
      <c r="F163" s="14">
        <v>3500</v>
      </c>
      <c r="G163" s="9"/>
      <c r="H163" s="10"/>
      <c r="I163" s="5" t="str">
        <f t="shared" si="6"/>
        <v/>
      </c>
      <c r="J163" s="11"/>
      <c r="K163" s="6" t="str">
        <f t="shared" si="7"/>
        <v/>
      </c>
      <c r="L163" s="12">
        <v>0.08</v>
      </c>
      <c r="M163" s="6" t="str">
        <f t="shared" si="8"/>
        <v/>
      </c>
    </row>
    <row r="164" spans="1:13" ht="13.5" customHeight="1" x14ac:dyDescent="0.25">
      <c r="A164" s="4">
        <v>155</v>
      </c>
      <c r="B164" s="13" t="s">
        <v>265</v>
      </c>
      <c r="C164" s="15" t="s">
        <v>14</v>
      </c>
      <c r="D164" s="13" t="s">
        <v>115</v>
      </c>
      <c r="E164" s="13" t="s">
        <v>14</v>
      </c>
      <c r="F164" s="14">
        <v>700</v>
      </c>
      <c r="G164" s="9"/>
      <c r="H164" s="10"/>
      <c r="I164" s="5" t="str">
        <f t="shared" si="6"/>
        <v/>
      </c>
      <c r="J164" s="11"/>
      <c r="K164" s="6" t="str">
        <f t="shared" si="7"/>
        <v/>
      </c>
      <c r="L164" s="12">
        <v>0.08</v>
      </c>
      <c r="M164" s="6" t="str">
        <f t="shared" si="8"/>
        <v/>
      </c>
    </row>
    <row r="165" spans="1:13" ht="13.5" customHeight="1" x14ac:dyDescent="0.25">
      <c r="A165" s="4">
        <v>156</v>
      </c>
      <c r="B165" s="13" t="s">
        <v>265</v>
      </c>
      <c r="C165" s="15" t="s">
        <v>14</v>
      </c>
      <c r="D165" s="13" t="s">
        <v>162</v>
      </c>
      <c r="E165" s="13" t="s">
        <v>14</v>
      </c>
      <c r="F165" s="14">
        <v>11000</v>
      </c>
      <c r="G165" s="9"/>
      <c r="H165" s="10"/>
      <c r="I165" s="5" t="str">
        <f t="shared" si="6"/>
        <v/>
      </c>
      <c r="J165" s="11"/>
      <c r="K165" s="6" t="str">
        <f t="shared" si="7"/>
        <v/>
      </c>
      <c r="L165" s="12">
        <v>0.08</v>
      </c>
      <c r="M165" s="6" t="str">
        <f t="shared" si="8"/>
        <v/>
      </c>
    </row>
    <row r="166" spans="1:13" ht="13.5" customHeight="1" x14ac:dyDescent="0.25">
      <c r="A166" s="4">
        <v>157</v>
      </c>
      <c r="B166" s="13" t="s">
        <v>925</v>
      </c>
      <c r="C166" s="15" t="s">
        <v>622</v>
      </c>
      <c r="D166" s="13" t="s">
        <v>926</v>
      </c>
      <c r="E166" s="13" t="s">
        <v>751</v>
      </c>
      <c r="F166" s="14">
        <v>1320</v>
      </c>
      <c r="G166" s="9"/>
      <c r="H166" s="10"/>
      <c r="I166" s="5" t="str">
        <f t="shared" si="6"/>
        <v/>
      </c>
      <c r="J166" s="11"/>
      <c r="K166" s="6" t="str">
        <f t="shared" si="7"/>
        <v/>
      </c>
      <c r="L166" s="12">
        <v>0.08</v>
      </c>
      <c r="M166" s="6" t="str">
        <f t="shared" si="8"/>
        <v/>
      </c>
    </row>
    <row r="167" spans="1:13" ht="13.5" customHeight="1" x14ac:dyDescent="0.25">
      <c r="A167" s="4">
        <v>158</v>
      </c>
      <c r="B167" s="13" t="s">
        <v>266</v>
      </c>
      <c r="C167" s="15" t="s">
        <v>14</v>
      </c>
      <c r="D167" s="13" t="s">
        <v>50</v>
      </c>
      <c r="E167" s="13" t="s">
        <v>14</v>
      </c>
      <c r="F167" s="14">
        <v>840</v>
      </c>
      <c r="G167" s="9"/>
      <c r="H167" s="10"/>
      <c r="I167" s="5" t="str">
        <f t="shared" si="6"/>
        <v/>
      </c>
      <c r="J167" s="11"/>
      <c r="K167" s="6" t="str">
        <f t="shared" si="7"/>
        <v/>
      </c>
      <c r="L167" s="12">
        <v>0.08</v>
      </c>
      <c r="M167" s="6" t="str">
        <f t="shared" si="8"/>
        <v/>
      </c>
    </row>
    <row r="168" spans="1:13" ht="13.5" customHeight="1" x14ac:dyDescent="0.25">
      <c r="A168" s="4">
        <v>159</v>
      </c>
      <c r="B168" s="13" t="s">
        <v>266</v>
      </c>
      <c r="C168" s="15" t="s">
        <v>14</v>
      </c>
      <c r="D168" s="13" t="s">
        <v>49</v>
      </c>
      <c r="E168" s="13" t="s">
        <v>14</v>
      </c>
      <c r="F168" s="14">
        <v>980</v>
      </c>
      <c r="G168" s="9"/>
      <c r="H168" s="10"/>
      <c r="I168" s="5" t="str">
        <f t="shared" ref="I168:I187" si="9">IF(H168=0,"",CEILING(F168/H168,1))</f>
        <v/>
      </c>
      <c r="J168" s="11"/>
      <c r="K168" s="6" t="str">
        <f t="shared" ref="K168:K187" si="10">IF(H168=0,"",I168*J168)</f>
        <v/>
      </c>
      <c r="L168" s="12">
        <v>0.08</v>
      </c>
      <c r="M168" s="6" t="str">
        <f t="shared" ref="M168:M187" si="11">IF(H168=0,"",K168+(K168*L168))</f>
        <v/>
      </c>
    </row>
    <row r="169" spans="1:13" ht="13.5" customHeight="1" x14ac:dyDescent="0.25">
      <c r="A169" s="4">
        <v>160</v>
      </c>
      <c r="B169" s="13" t="s">
        <v>614</v>
      </c>
      <c r="C169" s="15" t="s">
        <v>25</v>
      </c>
      <c r="D169" s="13" t="s">
        <v>337</v>
      </c>
      <c r="E169" s="13" t="s">
        <v>27</v>
      </c>
      <c r="F169" s="14">
        <v>1500</v>
      </c>
      <c r="G169" s="9"/>
      <c r="H169" s="10"/>
      <c r="I169" s="5" t="str">
        <f t="shared" si="9"/>
        <v/>
      </c>
      <c r="J169" s="11"/>
      <c r="K169" s="6" t="str">
        <f t="shared" si="10"/>
        <v/>
      </c>
      <c r="L169" s="12">
        <v>0.08</v>
      </c>
      <c r="M169" s="6" t="str">
        <f t="shared" si="11"/>
        <v/>
      </c>
    </row>
    <row r="170" spans="1:13" ht="13.5" customHeight="1" x14ac:dyDescent="0.25">
      <c r="A170" s="4">
        <v>161</v>
      </c>
      <c r="B170" s="13" t="s">
        <v>271</v>
      </c>
      <c r="C170" s="15" t="s">
        <v>14</v>
      </c>
      <c r="D170" s="13" t="s">
        <v>32</v>
      </c>
      <c r="E170" s="13" t="s">
        <v>14</v>
      </c>
      <c r="F170" s="14">
        <v>16500</v>
      </c>
      <c r="G170" s="9"/>
      <c r="H170" s="10"/>
      <c r="I170" s="5" t="str">
        <f t="shared" si="9"/>
        <v/>
      </c>
      <c r="J170" s="11"/>
      <c r="K170" s="6" t="str">
        <f t="shared" si="10"/>
        <v/>
      </c>
      <c r="L170" s="12">
        <v>0.08</v>
      </c>
      <c r="M170" s="6" t="str">
        <f t="shared" si="11"/>
        <v/>
      </c>
    </row>
    <row r="171" spans="1:13" ht="13.5" customHeight="1" x14ac:dyDescent="0.25">
      <c r="A171" s="4">
        <v>162</v>
      </c>
      <c r="B171" s="13" t="s">
        <v>271</v>
      </c>
      <c r="C171" s="15" t="s">
        <v>14</v>
      </c>
      <c r="D171" s="13" t="s">
        <v>34</v>
      </c>
      <c r="E171" s="13" t="s">
        <v>14</v>
      </c>
      <c r="F171" s="14">
        <v>10500</v>
      </c>
      <c r="G171" s="9"/>
      <c r="H171" s="10"/>
      <c r="I171" s="5" t="str">
        <f t="shared" si="9"/>
        <v/>
      </c>
      <c r="J171" s="11"/>
      <c r="K171" s="6" t="str">
        <f t="shared" si="10"/>
        <v/>
      </c>
      <c r="L171" s="12">
        <v>0.08</v>
      </c>
      <c r="M171" s="6" t="str">
        <f t="shared" si="11"/>
        <v/>
      </c>
    </row>
    <row r="172" spans="1:13" ht="13.5" customHeight="1" x14ac:dyDescent="0.25">
      <c r="A172" s="4">
        <v>163</v>
      </c>
      <c r="B172" s="13" t="s">
        <v>571</v>
      </c>
      <c r="C172" s="15" t="s">
        <v>89</v>
      </c>
      <c r="D172" s="13" t="s">
        <v>572</v>
      </c>
      <c r="E172" s="13" t="s">
        <v>44</v>
      </c>
      <c r="F172" s="14">
        <v>960</v>
      </c>
      <c r="G172" s="9"/>
      <c r="H172" s="10"/>
      <c r="I172" s="5" t="str">
        <f t="shared" si="9"/>
        <v/>
      </c>
      <c r="J172" s="11"/>
      <c r="K172" s="6" t="str">
        <f t="shared" si="10"/>
        <v/>
      </c>
      <c r="L172" s="12">
        <v>0.08</v>
      </c>
      <c r="M172" s="6" t="str">
        <f t="shared" si="11"/>
        <v/>
      </c>
    </row>
    <row r="173" spans="1:13" ht="13.5" customHeight="1" x14ac:dyDescent="0.25">
      <c r="A173" s="4">
        <v>164</v>
      </c>
      <c r="B173" s="13" t="s">
        <v>571</v>
      </c>
      <c r="C173" s="15" t="s">
        <v>87</v>
      </c>
      <c r="D173" s="13" t="s">
        <v>69</v>
      </c>
      <c r="E173" s="13" t="s">
        <v>87</v>
      </c>
      <c r="F173" s="14">
        <v>4600</v>
      </c>
      <c r="G173" s="9"/>
      <c r="H173" s="10"/>
      <c r="I173" s="5" t="str">
        <f t="shared" si="9"/>
        <v/>
      </c>
      <c r="J173" s="11"/>
      <c r="K173" s="6" t="str">
        <f t="shared" si="10"/>
        <v/>
      </c>
      <c r="L173" s="12">
        <v>0.08</v>
      </c>
      <c r="M173" s="6" t="str">
        <f t="shared" si="11"/>
        <v/>
      </c>
    </row>
    <row r="174" spans="1:13" ht="13.5" customHeight="1" x14ac:dyDescent="0.25">
      <c r="A174" s="4">
        <v>165</v>
      </c>
      <c r="B174" s="13" t="s">
        <v>571</v>
      </c>
      <c r="C174" s="15" t="s">
        <v>118</v>
      </c>
      <c r="D174" s="13" t="s">
        <v>115</v>
      </c>
      <c r="E174" s="13" t="s">
        <v>14</v>
      </c>
      <c r="F174" s="14">
        <v>210</v>
      </c>
      <c r="G174" s="9"/>
      <c r="H174" s="10"/>
      <c r="I174" s="5" t="str">
        <f t="shared" si="9"/>
        <v/>
      </c>
      <c r="J174" s="11"/>
      <c r="K174" s="6" t="str">
        <f t="shared" si="10"/>
        <v/>
      </c>
      <c r="L174" s="12">
        <v>0.08</v>
      </c>
      <c r="M174" s="6" t="str">
        <f t="shared" si="11"/>
        <v/>
      </c>
    </row>
    <row r="175" spans="1:13" ht="13.5" customHeight="1" x14ac:dyDescent="0.25">
      <c r="A175" s="4">
        <v>166</v>
      </c>
      <c r="B175" s="13" t="s">
        <v>571</v>
      </c>
      <c r="C175" s="15" t="s">
        <v>25</v>
      </c>
      <c r="D175" s="13" t="s">
        <v>474</v>
      </c>
      <c r="E175" s="13" t="s">
        <v>27</v>
      </c>
      <c r="F175" s="14">
        <v>1400</v>
      </c>
      <c r="G175" s="9"/>
      <c r="H175" s="10"/>
      <c r="I175" s="5" t="str">
        <f t="shared" si="9"/>
        <v/>
      </c>
      <c r="J175" s="11"/>
      <c r="K175" s="6" t="str">
        <f t="shared" si="10"/>
        <v/>
      </c>
      <c r="L175" s="12">
        <v>0.08</v>
      </c>
      <c r="M175" s="6" t="str">
        <f t="shared" si="11"/>
        <v/>
      </c>
    </row>
    <row r="176" spans="1:13" ht="13.5" customHeight="1" x14ac:dyDescent="0.25">
      <c r="A176" s="4">
        <v>167</v>
      </c>
      <c r="B176" s="13" t="s">
        <v>571</v>
      </c>
      <c r="C176" s="15" t="s">
        <v>25</v>
      </c>
      <c r="D176" s="13" t="s">
        <v>477</v>
      </c>
      <c r="E176" s="13" t="s">
        <v>27</v>
      </c>
      <c r="F176" s="14">
        <v>2000</v>
      </c>
      <c r="G176" s="9"/>
      <c r="H176" s="10"/>
      <c r="I176" s="5" t="str">
        <f t="shared" si="9"/>
        <v/>
      </c>
      <c r="J176" s="11"/>
      <c r="K176" s="6" t="str">
        <f t="shared" si="10"/>
        <v/>
      </c>
      <c r="L176" s="12">
        <v>0.08</v>
      </c>
      <c r="M176" s="6" t="str">
        <f t="shared" si="11"/>
        <v/>
      </c>
    </row>
    <row r="177" spans="1:13" ht="13.5" customHeight="1" x14ac:dyDescent="0.25">
      <c r="A177" s="4">
        <v>168</v>
      </c>
      <c r="B177" s="13" t="s">
        <v>573</v>
      </c>
      <c r="C177" s="15" t="s">
        <v>14</v>
      </c>
      <c r="D177" s="13" t="s">
        <v>575</v>
      </c>
      <c r="E177" s="13" t="s">
        <v>14</v>
      </c>
      <c r="F177" s="14">
        <v>10200</v>
      </c>
      <c r="G177" s="9"/>
      <c r="H177" s="10"/>
      <c r="I177" s="5" t="str">
        <f t="shared" si="9"/>
        <v/>
      </c>
      <c r="J177" s="11"/>
      <c r="K177" s="6" t="str">
        <f t="shared" si="10"/>
        <v/>
      </c>
      <c r="L177" s="12">
        <v>0.08</v>
      </c>
      <c r="M177" s="6" t="str">
        <f t="shared" si="11"/>
        <v/>
      </c>
    </row>
    <row r="178" spans="1:13" ht="13.5" customHeight="1" x14ac:dyDescent="0.25">
      <c r="A178" s="4">
        <v>169</v>
      </c>
      <c r="B178" s="13" t="s">
        <v>573</v>
      </c>
      <c r="C178" s="15" t="s">
        <v>14</v>
      </c>
      <c r="D178" s="13" t="s">
        <v>574</v>
      </c>
      <c r="E178" s="13" t="s">
        <v>14</v>
      </c>
      <c r="F178" s="14">
        <v>1200</v>
      </c>
      <c r="G178" s="9"/>
      <c r="H178" s="10"/>
      <c r="I178" s="5" t="str">
        <f t="shared" si="9"/>
        <v/>
      </c>
      <c r="J178" s="11"/>
      <c r="K178" s="6" t="str">
        <f t="shared" si="10"/>
        <v/>
      </c>
      <c r="L178" s="12">
        <v>0.08</v>
      </c>
      <c r="M178" s="6" t="str">
        <f t="shared" si="11"/>
        <v/>
      </c>
    </row>
    <row r="179" spans="1:13" ht="13.5" customHeight="1" x14ac:dyDescent="0.25">
      <c r="A179" s="4">
        <v>170</v>
      </c>
      <c r="B179" s="13" t="s">
        <v>274</v>
      </c>
      <c r="C179" s="15" t="s">
        <v>14</v>
      </c>
      <c r="D179" s="13" t="s">
        <v>218</v>
      </c>
      <c r="E179" s="13" t="s">
        <v>14</v>
      </c>
      <c r="F179" s="14">
        <v>420</v>
      </c>
      <c r="G179" s="9"/>
      <c r="H179" s="10"/>
      <c r="I179" s="5" t="str">
        <f t="shared" si="9"/>
        <v/>
      </c>
      <c r="J179" s="11"/>
      <c r="K179" s="6" t="str">
        <f t="shared" si="10"/>
        <v/>
      </c>
      <c r="L179" s="12">
        <v>0.08</v>
      </c>
      <c r="M179" s="6" t="str">
        <f t="shared" si="11"/>
        <v/>
      </c>
    </row>
    <row r="180" spans="1:13" ht="13.5" customHeight="1" x14ac:dyDescent="0.25">
      <c r="A180" s="4">
        <v>171</v>
      </c>
      <c r="B180" s="13" t="s">
        <v>274</v>
      </c>
      <c r="C180" s="15" t="s">
        <v>14</v>
      </c>
      <c r="D180" s="13" t="s">
        <v>49</v>
      </c>
      <c r="E180" s="13" t="s">
        <v>14</v>
      </c>
      <c r="F180" s="14">
        <v>1120</v>
      </c>
      <c r="G180" s="9"/>
      <c r="H180" s="10"/>
      <c r="I180" s="5" t="str">
        <f t="shared" si="9"/>
        <v/>
      </c>
      <c r="J180" s="11"/>
      <c r="K180" s="6" t="str">
        <f t="shared" si="10"/>
        <v/>
      </c>
      <c r="L180" s="12">
        <v>0.08</v>
      </c>
      <c r="M180" s="6" t="str">
        <f t="shared" si="11"/>
        <v/>
      </c>
    </row>
    <row r="181" spans="1:13" ht="13.5" customHeight="1" x14ac:dyDescent="0.25">
      <c r="A181" s="4">
        <v>172</v>
      </c>
      <c r="B181" s="13" t="s">
        <v>275</v>
      </c>
      <c r="C181" s="15" t="s">
        <v>14</v>
      </c>
      <c r="D181" s="13" t="s">
        <v>276</v>
      </c>
      <c r="E181" s="13" t="s">
        <v>14</v>
      </c>
      <c r="F181" s="14">
        <v>560</v>
      </c>
      <c r="G181" s="9"/>
      <c r="H181" s="10"/>
      <c r="I181" s="5" t="str">
        <f t="shared" si="9"/>
        <v/>
      </c>
      <c r="J181" s="11"/>
      <c r="K181" s="6" t="str">
        <f t="shared" si="10"/>
        <v/>
      </c>
      <c r="L181" s="12">
        <v>0.08</v>
      </c>
      <c r="M181" s="6" t="str">
        <f t="shared" si="11"/>
        <v/>
      </c>
    </row>
    <row r="182" spans="1:13" ht="13.5" customHeight="1" x14ac:dyDescent="0.25">
      <c r="A182" s="4">
        <v>173</v>
      </c>
      <c r="B182" s="13" t="s">
        <v>927</v>
      </c>
      <c r="C182" s="15" t="s">
        <v>14</v>
      </c>
      <c r="D182" s="13" t="s">
        <v>270</v>
      </c>
      <c r="E182" s="13" t="s">
        <v>14</v>
      </c>
      <c r="F182" s="14">
        <v>140</v>
      </c>
      <c r="G182" s="9"/>
      <c r="H182" s="10"/>
      <c r="I182" s="5" t="str">
        <f t="shared" si="9"/>
        <v/>
      </c>
      <c r="J182" s="11"/>
      <c r="K182" s="6" t="str">
        <f t="shared" si="10"/>
        <v/>
      </c>
      <c r="L182" s="12">
        <v>0.08</v>
      </c>
      <c r="M182" s="6" t="str">
        <f t="shared" si="11"/>
        <v/>
      </c>
    </row>
    <row r="183" spans="1:13" ht="13.5" customHeight="1" x14ac:dyDescent="0.25">
      <c r="A183" s="4">
        <v>174</v>
      </c>
      <c r="B183" s="13" t="s">
        <v>548</v>
      </c>
      <c r="C183" s="15" t="s">
        <v>420</v>
      </c>
      <c r="D183" s="13" t="s">
        <v>549</v>
      </c>
      <c r="E183" s="13" t="s">
        <v>87</v>
      </c>
      <c r="F183" s="14">
        <v>1120</v>
      </c>
      <c r="G183" s="9"/>
      <c r="H183" s="10"/>
      <c r="I183" s="5" t="str">
        <f t="shared" si="9"/>
        <v/>
      </c>
      <c r="J183" s="11"/>
      <c r="K183" s="6" t="str">
        <f t="shared" si="10"/>
        <v/>
      </c>
      <c r="L183" s="12">
        <v>0.08</v>
      </c>
      <c r="M183" s="6" t="str">
        <f t="shared" si="11"/>
        <v/>
      </c>
    </row>
    <row r="184" spans="1:13" ht="13.5" customHeight="1" x14ac:dyDescent="0.25">
      <c r="A184" s="4">
        <v>175</v>
      </c>
      <c r="B184" s="13" t="s">
        <v>548</v>
      </c>
      <c r="C184" s="15" t="s">
        <v>420</v>
      </c>
      <c r="D184" s="13" t="s">
        <v>187</v>
      </c>
      <c r="E184" s="13" t="s">
        <v>87</v>
      </c>
      <c r="F184" s="14">
        <v>1680</v>
      </c>
      <c r="G184" s="9"/>
      <c r="H184" s="10"/>
      <c r="I184" s="5" t="str">
        <f t="shared" si="9"/>
        <v/>
      </c>
      <c r="J184" s="11"/>
      <c r="K184" s="6" t="str">
        <f t="shared" si="10"/>
        <v/>
      </c>
      <c r="L184" s="12">
        <v>0.08</v>
      </c>
      <c r="M184" s="6" t="str">
        <f t="shared" si="11"/>
        <v/>
      </c>
    </row>
    <row r="185" spans="1:13" ht="13.5" customHeight="1" x14ac:dyDescent="0.25">
      <c r="A185" s="4">
        <v>176</v>
      </c>
      <c r="B185" s="13" t="s">
        <v>548</v>
      </c>
      <c r="C185" s="15" t="s">
        <v>420</v>
      </c>
      <c r="D185" s="13" t="s">
        <v>315</v>
      </c>
      <c r="E185" s="13" t="s">
        <v>87</v>
      </c>
      <c r="F185" s="14">
        <v>3640</v>
      </c>
      <c r="G185" s="9"/>
      <c r="H185" s="10"/>
      <c r="I185" s="5" t="str">
        <f t="shared" si="9"/>
        <v/>
      </c>
      <c r="J185" s="11"/>
      <c r="K185" s="6" t="str">
        <f t="shared" si="10"/>
        <v/>
      </c>
      <c r="L185" s="12">
        <v>0.08</v>
      </c>
      <c r="M185" s="6" t="str">
        <f t="shared" si="11"/>
        <v/>
      </c>
    </row>
    <row r="186" spans="1:13" ht="13.5" customHeight="1" x14ac:dyDescent="0.25">
      <c r="A186" s="4">
        <v>177</v>
      </c>
      <c r="B186" s="13" t="s">
        <v>306</v>
      </c>
      <c r="C186" s="15" t="s">
        <v>14</v>
      </c>
      <c r="D186" s="13" t="s">
        <v>49</v>
      </c>
      <c r="E186" s="13" t="s">
        <v>14</v>
      </c>
      <c r="F186" s="14">
        <v>100</v>
      </c>
      <c r="G186" s="9"/>
      <c r="H186" s="10"/>
      <c r="I186" s="5" t="str">
        <f t="shared" si="9"/>
        <v/>
      </c>
      <c r="J186" s="11"/>
      <c r="K186" s="6" t="str">
        <f t="shared" si="10"/>
        <v/>
      </c>
      <c r="L186" s="12">
        <v>0.08</v>
      </c>
      <c r="M186" s="6" t="str">
        <f t="shared" si="11"/>
        <v/>
      </c>
    </row>
    <row r="187" spans="1:13" ht="13.5" customHeight="1" x14ac:dyDescent="0.25">
      <c r="A187" s="4">
        <v>178</v>
      </c>
      <c r="B187" s="13" t="s">
        <v>306</v>
      </c>
      <c r="C187" s="15" t="s">
        <v>14</v>
      </c>
      <c r="D187" s="13" t="s">
        <v>50</v>
      </c>
      <c r="E187" s="13" t="s">
        <v>14</v>
      </c>
      <c r="F187" s="14">
        <v>40</v>
      </c>
      <c r="G187" s="9"/>
      <c r="H187" s="10"/>
      <c r="I187" s="5" t="str">
        <f t="shared" si="9"/>
        <v/>
      </c>
      <c r="J187" s="11"/>
      <c r="K187" s="6" t="str">
        <f t="shared" si="10"/>
        <v/>
      </c>
      <c r="L187" s="12">
        <v>0.08</v>
      </c>
      <c r="M187" s="6" t="str">
        <f t="shared" si="11"/>
        <v/>
      </c>
    </row>
    <row r="188" spans="1:13" ht="13.5" customHeight="1" x14ac:dyDescent="0.25">
      <c r="A188" s="30" t="s">
        <v>18</v>
      </c>
      <c r="B188" s="31"/>
      <c r="C188" s="31"/>
      <c r="D188" s="31"/>
      <c r="E188" s="31"/>
      <c r="F188" s="31"/>
      <c r="G188" s="31"/>
      <c r="H188" s="31"/>
      <c r="I188" s="31"/>
      <c r="J188" s="32"/>
      <c r="K188" s="3">
        <f>SUM(K10:K187)</f>
        <v>0</v>
      </c>
      <c r="L188" s="2"/>
      <c r="M188" s="3">
        <f>SUM(M10:M187)</f>
        <v>0</v>
      </c>
    </row>
    <row r="190" spans="1:13" x14ac:dyDescent="0.25">
      <c r="B190" s="7" t="s">
        <v>20</v>
      </c>
    </row>
    <row r="191" spans="1:13" ht="27" customHeight="1" x14ac:dyDescent="0.25">
      <c r="B191" s="22" t="s">
        <v>23</v>
      </c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</row>
    <row r="192" spans="1:13" ht="13.5" customHeight="1" x14ac:dyDescent="0.25">
      <c r="B192" s="22" t="s">
        <v>21</v>
      </c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</row>
    <row r="193" spans="2:13" ht="13.5" customHeight="1" x14ac:dyDescent="0.25">
      <c r="B193" s="22" t="s">
        <v>22</v>
      </c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193:M193"/>
    <mergeCell ref="F6:F9"/>
    <mergeCell ref="G6:G9"/>
    <mergeCell ref="H6:H9"/>
    <mergeCell ref="I6:I9"/>
    <mergeCell ref="J6:J9"/>
    <mergeCell ref="K6:K9"/>
    <mergeCell ref="L6:L9"/>
    <mergeCell ref="M6:M9"/>
    <mergeCell ref="A188:J188"/>
    <mergeCell ref="B191:M191"/>
    <mergeCell ref="B192:M192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M29" sqref="M2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5703125" style="1" customWidth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736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928</v>
      </c>
      <c r="C10" s="13" t="s">
        <v>204</v>
      </c>
      <c r="D10" s="13" t="s">
        <v>929</v>
      </c>
      <c r="E10" s="15" t="s">
        <v>930</v>
      </c>
      <c r="F10" s="14">
        <v>50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928</v>
      </c>
      <c r="C11" s="13" t="s">
        <v>204</v>
      </c>
      <c r="D11" s="13" t="s">
        <v>578</v>
      </c>
      <c r="E11" s="15" t="s">
        <v>930</v>
      </c>
      <c r="F11" s="14">
        <v>400</v>
      </c>
      <c r="G11" s="9"/>
      <c r="H11" s="10"/>
      <c r="I11" s="5" t="str">
        <f t="shared" ref="I11:I29" si="0">IF(H11=0,"",CEILING(F11/H11,1))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3" t="s">
        <v>928</v>
      </c>
      <c r="C12" s="13" t="s">
        <v>204</v>
      </c>
      <c r="D12" s="13" t="s">
        <v>870</v>
      </c>
      <c r="E12" s="15" t="s">
        <v>930</v>
      </c>
      <c r="F12" s="14">
        <v>100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38.25" x14ac:dyDescent="0.25">
      <c r="A13" s="4">
        <v>4</v>
      </c>
      <c r="B13" s="13" t="s">
        <v>931</v>
      </c>
      <c r="C13" s="13" t="s">
        <v>204</v>
      </c>
      <c r="D13" s="13" t="s">
        <v>932</v>
      </c>
      <c r="E13" s="15" t="s">
        <v>933</v>
      </c>
      <c r="F13" s="14">
        <v>600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38.25" x14ac:dyDescent="0.25">
      <c r="A14" s="4">
        <v>5</v>
      </c>
      <c r="B14" s="13" t="s">
        <v>934</v>
      </c>
      <c r="C14" s="13" t="s">
        <v>204</v>
      </c>
      <c r="D14" s="13" t="s">
        <v>935</v>
      </c>
      <c r="E14" s="15" t="s">
        <v>933</v>
      </c>
      <c r="F14" s="14">
        <v>360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38.25" x14ac:dyDescent="0.25">
      <c r="A15" s="4">
        <v>6</v>
      </c>
      <c r="B15" s="13" t="s">
        <v>893</v>
      </c>
      <c r="C15" s="13" t="s">
        <v>204</v>
      </c>
      <c r="D15" s="13" t="s">
        <v>936</v>
      </c>
      <c r="E15" s="15" t="s">
        <v>937</v>
      </c>
      <c r="F15" s="14">
        <v>1460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38.25" x14ac:dyDescent="0.25">
      <c r="A16" s="4">
        <v>7</v>
      </c>
      <c r="B16" s="13" t="s">
        <v>893</v>
      </c>
      <c r="C16" s="13" t="s">
        <v>204</v>
      </c>
      <c r="D16" s="13" t="s">
        <v>938</v>
      </c>
      <c r="E16" s="15" t="s">
        <v>939</v>
      </c>
      <c r="F16" s="14">
        <v>11200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38.25" x14ac:dyDescent="0.25">
      <c r="A17" s="4">
        <v>8</v>
      </c>
      <c r="B17" s="13" t="s">
        <v>893</v>
      </c>
      <c r="C17" s="13" t="s">
        <v>204</v>
      </c>
      <c r="D17" s="13" t="s">
        <v>940</v>
      </c>
      <c r="E17" s="15" t="s">
        <v>941</v>
      </c>
      <c r="F17" s="14">
        <v>15500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38.25" x14ac:dyDescent="0.25">
      <c r="A18" s="4">
        <v>9</v>
      </c>
      <c r="B18" s="13" t="s">
        <v>893</v>
      </c>
      <c r="C18" s="13" t="s">
        <v>204</v>
      </c>
      <c r="D18" s="13" t="s">
        <v>942</v>
      </c>
      <c r="E18" s="15" t="s">
        <v>933</v>
      </c>
      <c r="F18" s="14">
        <v>23600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25.5" x14ac:dyDescent="0.25">
      <c r="A19" s="4">
        <v>10</v>
      </c>
      <c r="B19" s="13" t="s">
        <v>893</v>
      </c>
      <c r="C19" s="13" t="s">
        <v>897</v>
      </c>
      <c r="D19" s="13" t="s">
        <v>942</v>
      </c>
      <c r="E19" s="15" t="s">
        <v>943</v>
      </c>
      <c r="F19" s="14">
        <v>400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386</v>
      </c>
      <c r="C20" s="13" t="s">
        <v>387</v>
      </c>
      <c r="D20" s="13" t="s">
        <v>388</v>
      </c>
      <c r="E20" s="15" t="s">
        <v>944</v>
      </c>
      <c r="F20" s="14">
        <v>500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908</v>
      </c>
      <c r="C21" s="13" t="s">
        <v>204</v>
      </c>
      <c r="D21" s="13" t="s">
        <v>945</v>
      </c>
      <c r="E21" s="15" t="s">
        <v>946</v>
      </c>
      <c r="F21" s="14">
        <v>600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334</v>
      </c>
      <c r="C22" s="13" t="s">
        <v>25</v>
      </c>
      <c r="D22" s="13" t="s">
        <v>336</v>
      </c>
      <c r="E22" s="15" t="s">
        <v>944</v>
      </c>
      <c r="F22" s="14">
        <v>500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334</v>
      </c>
      <c r="C23" s="13" t="s">
        <v>25</v>
      </c>
      <c r="D23" s="13" t="s">
        <v>338</v>
      </c>
      <c r="E23" s="15" t="s">
        <v>947</v>
      </c>
      <c r="F23" s="14">
        <v>1500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334</v>
      </c>
      <c r="C24" s="13" t="s">
        <v>25</v>
      </c>
      <c r="D24" s="13" t="s">
        <v>337</v>
      </c>
      <c r="E24" s="15" t="s">
        <v>947</v>
      </c>
      <c r="F24" s="14">
        <v>1300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569</v>
      </c>
      <c r="C25" s="13" t="s">
        <v>204</v>
      </c>
      <c r="D25" s="13" t="s">
        <v>577</v>
      </c>
      <c r="E25" s="15" t="s">
        <v>948</v>
      </c>
      <c r="F25" s="14">
        <v>1500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569</v>
      </c>
      <c r="C26" s="13" t="s">
        <v>204</v>
      </c>
      <c r="D26" s="13" t="s">
        <v>578</v>
      </c>
      <c r="E26" s="15" t="s">
        <v>930</v>
      </c>
      <c r="F26" s="14">
        <v>2500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38.25" x14ac:dyDescent="0.25">
      <c r="A27" s="4">
        <v>18</v>
      </c>
      <c r="B27" s="13" t="s">
        <v>949</v>
      </c>
      <c r="C27" s="13" t="s">
        <v>204</v>
      </c>
      <c r="D27" s="13" t="s">
        <v>37</v>
      </c>
      <c r="E27" s="15" t="s">
        <v>933</v>
      </c>
      <c r="F27" s="14">
        <v>19000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950</v>
      </c>
      <c r="C28" s="13" t="s">
        <v>204</v>
      </c>
      <c r="D28" s="13" t="s">
        <v>951</v>
      </c>
      <c r="E28" s="15" t="s">
        <v>946</v>
      </c>
      <c r="F28" s="14">
        <v>50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952</v>
      </c>
      <c r="C29" s="13" t="s">
        <v>204</v>
      </c>
      <c r="D29" s="17" t="s">
        <v>953</v>
      </c>
      <c r="E29" s="15" t="s">
        <v>954</v>
      </c>
      <c r="F29" s="14">
        <v>200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0" t="s">
        <v>18</v>
      </c>
      <c r="B30" s="31"/>
      <c r="C30" s="31"/>
      <c r="D30" s="31"/>
      <c r="E30" s="31"/>
      <c r="F30" s="31"/>
      <c r="G30" s="31"/>
      <c r="H30" s="31"/>
      <c r="I30" s="31"/>
      <c r="J30" s="32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20</v>
      </c>
    </row>
    <row r="33" spans="2:13" ht="27" customHeight="1" x14ac:dyDescent="0.25">
      <c r="B33" s="22" t="s">
        <v>23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2:13" ht="13.5" customHeight="1" x14ac:dyDescent="0.25">
      <c r="B34" s="22" t="s">
        <v>21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x14ac:dyDescent="0.25">
      <c r="B35" s="22" t="s">
        <v>22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5:M35"/>
    <mergeCell ref="F6:F9"/>
    <mergeCell ref="G6:G9"/>
    <mergeCell ref="H6:H9"/>
    <mergeCell ref="I6:I9"/>
    <mergeCell ref="J6:J9"/>
    <mergeCell ref="K6:K9"/>
    <mergeCell ref="L6:L9"/>
    <mergeCell ref="M6:M9"/>
    <mergeCell ref="A30:J30"/>
    <mergeCell ref="B33:M33"/>
    <mergeCell ref="B34:M34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view="pageBreakPreview" zoomScaleNormal="100" zoomScaleSheetLayoutView="100" workbookViewId="0">
      <selection activeCell="K22" sqref="K2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7109375" style="1" customWidth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737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38.25" x14ac:dyDescent="0.25">
      <c r="A10" s="4">
        <v>1</v>
      </c>
      <c r="B10" s="13" t="s">
        <v>955</v>
      </c>
      <c r="C10" s="13" t="s">
        <v>204</v>
      </c>
      <c r="D10" s="13" t="s">
        <v>956</v>
      </c>
      <c r="E10" s="15" t="s">
        <v>933</v>
      </c>
      <c r="F10" s="14">
        <v>700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957</v>
      </c>
      <c r="C11" s="13" t="s">
        <v>25</v>
      </c>
      <c r="D11" s="13" t="s">
        <v>159</v>
      </c>
      <c r="E11" s="15" t="s">
        <v>944</v>
      </c>
      <c r="F11" s="14">
        <v>450</v>
      </c>
      <c r="G11" s="9"/>
      <c r="H11" s="10"/>
      <c r="I11" s="5" t="str">
        <f t="shared" ref="I11:I28" si="0">IF(H11=0,"",CEILING(F11/H11,1))</f>
        <v/>
      </c>
      <c r="J11" s="11"/>
      <c r="K11" s="6" t="str">
        <f t="shared" ref="K11:K28" si="1">IF(H11=0,"",I11*J11)</f>
        <v/>
      </c>
      <c r="L11" s="12">
        <v>0.08</v>
      </c>
      <c r="M11" s="6" t="str">
        <f t="shared" ref="M11:M28" si="2">IF(H11=0,"",K11+(K11*L11))</f>
        <v/>
      </c>
    </row>
    <row r="12" spans="1:13" ht="13.5" customHeight="1" x14ac:dyDescent="0.25">
      <c r="A12" s="4">
        <v>3</v>
      </c>
      <c r="B12" s="13" t="s">
        <v>958</v>
      </c>
      <c r="C12" s="13" t="s">
        <v>25</v>
      </c>
      <c r="D12" s="13" t="s">
        <v>959</v>
      </c>
      <c r="E12" s="15" t="s">
        <v>944</v>
      </c>
      <c r="F12" s="14">
        <v>200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38.25" x14ac:dyDescent="0.25">
      <c r="A13" s="4">
        <v>4</v>
      </c>
      <c r="B13" s="13" t="s">
        <v>960</v>
      </c>
      <c r="C13" s="13" t="s">
        <v>204</v>
      </c>
      <c r="D13" s="13" t="s">
        <v>961</v>
      </c>
      <c r="E13" s="15" t="s">
        <v>939</v>
      </c>
      <c r="F13" s="14">
        <v>160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38.25" x14ac:dyDescent="0.25">
      <c r="A14" s="4">
        <v>5</v>
      </c>
      <c r="B14" s="13" t="s">
        <v>960</v>
      </c>
      <c r="C14" s="13" t="s">
        <v>204</v>
      </c>
      <c r="D14" s="13" t="s">
        <v>962</v>
      </c>
      <c r="E14" s="15" t="s">
        <v>963</v>
      </c>
      <c r="F14" s="14">
        <v>460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38.25" x14ac:dyDescent="0.25">
      <c r="A15" s="4">
        <v>6</v>
      </c>
      <c r="B15" s="13" t="s">
        <v>960</v>
      </c>
      <c r="C15" s="13" t="s">
        <v>204</v>
      </c>
      <c r="D15" s="13" t="s">
        <v>964</v>
      </c>
      <c r="E15" s="15" t="s">
        <v>933</v>
      </c>
      <c r="F15" s="14">
        <v>5800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38.25" x14ac:dyDescent="0.25">
      <c r="A16" s="4">
        <v>7</v>
      </c>
      <c r="B16" s="13" t="s">
        <v>960</v>
      </c>
      <c r="C16" s="13" t="s">
        <v>204</v>
      </c>
      <c r="D16" s="13" t="s">
        <v>965</v>
      </c>
      <c r="E16" s="15" t="s">
        <v>966</v>
      </c>
      <c r="F16" s="14">
        <v>300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38.25" x14ac:dyDescent="0.25">
      <c r="A17" s="4">
        <v>8</v>
      </c>
      <c r="B17" s="13" t="s">
        <v>967</v>
      </c>
      <c r="C17" s="13" t="s">
        <v>204</v>
      </c>
      <c r="D17" s="13" t="s">
        <v>968</v>
      </c>
      <c r="E17" s="15" t="s">
        <v>933</v>
      </c>
      <c r="F17" s="14">
        <v>2700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38.25" x14ac:dyDescent="0.25">
      <c r="A18" s="4">
        <v>9</v>
      </c>
      <c r="B18" s="13" t="s">
        <v>967</v>
      </c>
      <c r="C18" s="13" t="s">
        <v>204</v>
      </c>
      <c r="D18" s="13" t="s">
        <v>969</v>
      </c>
      <c r="E18" s="15" t="s">
        <v>933</v>
      </c>
      <c r="F18" s="14">
        <v>100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699</v>
      </c>
      <c r="C19" s="13" t="s">
        <v>204</v>
      </c>
      <c r="D19" s="13" t="s">
        <v>870</v>
      </c>
      <c r="E19" s="15" t="s">
        <v>930</v>
      </c>
      <c r="F19" s="14">
        <v>2700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38.25" x14ac:dyDescent="0.25">
      <c r="A20" s="4">
        <v>11</v>
      </c>
      <c r="B20" s="13" t="s">
        <v>970</v>
      </c>
      <c r="C20" s="13" t="s">
        <v>204</v>
      </c>
      <c r="D20" s="13" t="s">
        <v>37</v>
      </c>
      <c r="E20" s="15" t="s">
        <v>963</v>
      </c>
      <c r="F20" s="14">
        <v>100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38.25" x14ac:dyDescent="0.25">
      <c r="A21" s="4">
        <v>12</v>
      </c>
      <c r="B21" s="13" t="s">
        <v>970</v>
      </c>
      <c r="C21" s="13" t="s">
        <v>204</v>
      </c>
      <c r="D21" s="13" t="s">
        <v>37</v>
      </c>
      <c r="E21" s="15" t="s">
        <v>933</v>
      </c>
      <c r="F21" s="14">
        <v>500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38.25" x14ac:dyDescent="0.25">
      <c r="A22" s="4">
        <v>13</v>
      </c>
      <c r="B22" s="13" t="s">
        <v>971</v>
      </c>
      <c r="C22" s="13" t="s">
        <v>204</v>
      </c>
      <c r="D22" s="13" t="s">
        <v>37</v>
      </c>
      <c r="E22" s="15" t="s">
        <v>963</v>
      </c>
      <c r="F22" s="14">
        <v>260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38.25" x14ac:dyDescent="0.25">
      <c r="A23" s="4">
        <v>14</v>
      </c>
      <c r="B23" s="13" t="s">
        <v>971</v>
      </c>
      <c r="C23" s="13" t="s">
        <v>204</v>
      </c>
      <c r="D23" s="13" t="s">
        <v>37</v>
      </c>
      <c r="E23" s="15" t="s">
        <v>933</v>
      </c>
      <c r="F23" s="14">
        <v>580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25.5" x14ac:dyDescent="0.25">
      <c r="A24" s="4">
        <v>15</v>
      </c>
      <c r="B24" s="13" t="s">
        <v>972</v>
      </c>
      <c r="C24" s="13" t="s">
        <v>37</v>
      </c>
      <c r="D24" s="13" t="s">
        <v>37</v>
      </c>
      <c r="E24" s="15" t="s">
        <v>943</v>
      </c>
      <c r="F24" s="14">
        <v>2600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25.5" x14ac:dyDescent="0.25">
      <c r="A25" s="4">
        <v>16</v>
      </c>
      <c r="B25" s="13" t="s">
        <v>972</v>
      </c>
      <c r="C25" s="13" t="s">
        <v>37</v>
      </c>
      <c r="D25" s="13" t="s">
        <v>37</v>
      </c>
      <c r="E25" s="15" t="s">
        <v>973</v>
      </c>
      <c r="F25" s="14">
        <v>210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974</v>
      </c>
      <c r="C26" s="13" t="s">
        <v>975</v>
      </c>
      <c r="D26" s="13" t="s">
        <v>976</v>
      </c>
      <c r="E26" s="15" t="s">
        <v>944</v>
      </c>
      <c r="F26" s="14">
        <v>4000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974</v>
      </c>
      <c r="C27" s="13" t="s">
        <v>975</v>
      </c>
      <c r="D27" s="13" t="s">
        <v>977</v>
      </c>
      <c r="E27" s="15" t="s">
        <v>978</v>
      </c>
      <c r="F27" s="14">
        <v>840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974</v>
      </c>
      <c r="C28" s="13" t="s">
        <v>975</v>
      </c>
      <c r="D28" s="13" t="s">
        <v>979</v>
      </c>
      <c r="E28" s="15" t="s">
        <v>954</v>
      </c>
      <c r="F28" s="14">
        <v>840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30" t="s">
        <v>18</v>
      </c>
      <c r="B29" s="31"/>
      <c r="C29" s="31"/>
      <c r="D29" s="31"/>
      <c r="E29" s="31"/>
      <c r="F29" s="31"/>
      <c r="G29" s="31"/>
      <c r="H29" s="31"/>
      <c r="I29" s="31"/>
      <c r="J29" s="32"/>
      <c r="K29" s="3">
        <f>SUM(K10:K28)</f>
        <v>0</v>
      </c>
      <c r="L29" s="2"/>
      <c r="M29" s="3">
        <f>SUM(M10:M28)</f>
        <v>0</v>
      </c>
    </row>
    <row r="31" spans="1:13" x14ac:dyDescent="0.25">
      <c r="B31" s="7" t="s">
        <v>20</v>
      </c>
    </row>
    <row r="32" spans="1:13" ht="27" customHeight="1" x14ac:dyDescent="0.25">
      <c r="B32" s="22" t="s">
        <v>23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2:13" ht="13.5" customHeight="1" x14ac:dyDescent="0.25">
      <c r="B33" s="22" t="s">
        <v>21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2:13" x14ac:dyDescent="0.25">
      <c r="B34" s="22" t="s">
        <v>22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4:M34"/>
    <mergeCell ref="F6:F9"/>
    <mergeCell ref="G6:G9"/>
    <mergeCell ref="H6:H9"/>
    <mergeCell ref="I6:I9"/>
    <mergeCell ref="J6:J9"/>
    <mergeCell ref="K6:K9"/>
    <mergeCell ref="L6:L9"/>
    <mergeCell ref="M6:M9"/>
    <mergeCell ref="A29:J29"/>
    <mergeCell ref="B32:M32"/>
    <mergeCell ref="B33:M33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Normal="100" zoomScaleSheetLayoutView="100" workbookViewId="0">
      <selection activeCell="I18" sqref="I1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738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253</v>
      </c>
      <c r="C10" s="13" t="s">
        <v>118</v>
      </c>
      <c r="D10" s="13" t="s">
        <v>530</v>
      </c>
      <c r="E10" s="13" t="s">
        <v>14</v>
      </c>
      <c r="F10" s="14">
        <v>6048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117</v>
      </c>
      <c r="C11" s="13" t="s">
        <v>118</v>
      </c>
      <c r="D11" s="13" t="s">
        <v>119</v>
      </c>
      <c r="E11" s="13" t="s">
        <v>14</v>
      </c>
      <c r="F11" s="14">
        <v>1620</v>
      </c>
      <c r="G11" s="9"/>
      <c r="H11" s="10"/>
      <c r="I11" s="5" t="str">
        <f t="shared" ref="I11:I18" si="0">IF(H11=0,"",CEILING(F11/H11,1))</f>
        <v/>
      </c>
      <c r="J11" s="11"/>
      <c r="K11" s="6" t="str">
        <f t="shared" ref="K11:K18" si="1">IF(H11=0,"",I11*J11)</f>
        <v/>
      </c>
      <c r="L11" s="12">
        <v>0.08</v>
      </c>
      <c r="M11" s="6" t="str">
        <f t="shared" ref="M11:M18" si="2">IF(H11=0,"",K11+(K11*L11))</f>
        <v/>
      </c>
    </row>
    <row r="12" spans="1:13" ht="13.5" customHeight="1" x14ac:dyDescent="0.25">
      <c r="A12" s="4">
        <v>3</v>
      </c>
      <c r="B12" s="13" t="s">
        <v>296</v>
      </c>
      <c r="C12" s="13" t="s">
        <v>14</v>
      </c>
      <c r="D12" s="13" t="s">
        <v>32</v>
      </c>
      <c r="E12" s="13" t="s">
        <v>14</v>
      </c>
      <c r="F12" s="14">
        <v>1120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296</v>
      </c>
      <c r="C13" s="13" t="s">
        <v>14</v>
      </c>
      <c r="D13" s="13" t="s">
        <v>297</v>
      </c>
      <c r="E13" s="13" t="s">
        <v>14</v>
      </c>
      <c r="F13" s="14">
        <v>448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980</v>
      </c>
      <c r="C14" s="13" t="s">
        <v>14</v>
      </c>
      <c r="D14" s="13" t="s">
        <v>34</v>
      </c>
      <c r="E14" s="13" t="s">
        <v>14</v>
      </c>
      <c r="F14" s="14">
        <v>1620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980</v>
      </c>
      <c r="C15" s="13" t="s">
        <v>14</v>
      </c>
      <c r="D15" s="13" t="s">
        <v>32</v>
      </c>
      <c r="E15" s="13" t="s">
        <v>14</v>
      </c>
      <c r="F15" s="14">
        <v>3600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981</v>
      </c>
      <c r="C16" s="13" t="s">
        <v>14</v>
      </c>
      <c r="D16" s="13" t="s">
        <v>982</v>
      </c>
      <c r="E16" s="13" t="s">
        <v>14</v>
      </c>
      <c r="F16" s="14">
        <v>210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983</v>
      </c>
      <c r="C17" s="13" t="s">
        <v>14</v>
      </c>
      <c r="D17" s="13" t="s">
        <v>252</v>
      </c>
      <c r="E17" s="13" t="s">
        <v>14</v>
      </c>
      <c r="F17" s="14">
        <v>216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236</v>
      </c>
      <c r="C18" s="13" t="s">
        <v>118</v>
      </c>
      <c r="D18" s="13" t="s">
        <v>237</v>
      </c>
      <c r="E18" s="13" t="s">
        <v>14</v>
      </c>
      <c r="F18" s="14">
        <v>1620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30" t="s">
        <v>18</v>
      </c>
      <c r="B19" s="31"/>
      <c r="C19" s="31"/>
      <c r="D19" s="31"/>
      <c r="E19" s="31"/>
      <c r="F19" s="31"/>
      <c r="G19" s="31"/>
      <c r="H19" s="31"/>
      <c r="I19" s="31"/>
      <c r="J19" s="32"/>
      <c r="K19" s="3">
        <f>SUM(K10:K18)</f>
        <v>0</v>
      </c>
      <c r="L19" s="2"/>
      <c r="M19" s="3">
        <f>SUM(M10:M18)</f>
        <v>0</v>
      </c>
    </row>
    <row r="21" spans="1:13" x14ac:dyDescent="0.25">
      <c r="B21" s="7" t="s">
        <v>20</v>
      </c>
    </row>
    <row r="22" spans="1:13" ht="27" customHeight="1" x14ac:dyDescent="0.25">
      <c r="B22" s="22" t="s">
        <v>23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  <row r="23" spans="1:13" ht="13.5" customHeight="1" x14ac:dyDescent="0.25">
      <c r="B23" s="22" t="s">
        <v>21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B24" s="22" t="s">
        <v>22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4:M24"/>
    <mergeCell ref="F6:F9"/>
    <mergeCell ref="G6:G9"/>
    <mergeCell ref="H6:H9"/>
    <mergeCell ref="I6:I9"/>
    <mergeCell ref="J6:J9"/>
    <mergeCell ref="K6:K9"/>
    <mergeCell ref="L6:L9"/>
    <mergeCell ref="M6:M9"/>
    <mergeCell ref="A19:J19"/>
    <mergeCell ref="B22:M22"/>
    <mergeCell ref="B23:M23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Normal="100" zoomScaleSheetLayoutView="100" workbookViewId="0">
      <selection activeCell="M12" sqref="M1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739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984</v>
      </c>
      <c r="C10" s="13" t="s">
        <v>25</v>
      </c>
      <c r="D10" s="13" t="s">
        <v>985</v>
      </c>
      <c r="E10" s="13" t="s">
        <v>27</v>
      </c>
      <c r="F10" s="14">
        <v>55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984</v>
      </c>
      <c r="C11" s="13" t="s">
        <v>25</v>
      </c>
      <c r="D11" s="13" t="s">
        <v>986</v>
      </c>
      <c r="E11" s="13" t="s">
        <v>27</v>
      </c>
      <c r="F11" s="14">
        <v>25</v>
      </c>
      <c r="G11" s="9"/>
      <c r="H11" s="10"/>
      <c r="I11" s="5" t="str">
        <f t="shared" ref="I11:I12" si="0">IF(H11=0,"",CEILING(F11/H11,1))</f>
        <v/>
      </c>
      <c r="J11" s="11"/>
      <c r="K11" s="6" t="str">
        <f t="shared" ref="K11" si="1">IF(H11=0,"",I11*J11)</f>
        <v/>
      </c>
      <c r="L11" s="12">
        <v>0.08</v>
      </c>
      <c r="M11" s="6" t="str">
        <f t="shared" ref="M11:M12" si="2">IF(H11=0,"",K11+(K11*L11))</f>
        <v/>
      </c>
    </row>
    <row r="12" spans="1:13" ht="13.5" customHeight="1" x14ac:dyDescent="0.25">
      <c r="A12" s="4">
        <v>3</v>
      </c>
      <c r="B12" s="13" t="s">
        <v>984</v>
      </c>
      <c r="C12" s="13" t="s">
        <v>25</v>
      </c>
      <c r="D12" s="13" t="s">
        <v>987</v>
      </c>
      <c r="E12" s="13" t="s">
        <v>127</v>
      </c>
      <c r="F12" s="14">
        <v>75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30" t="s">
        <v>18</v>
      </c>
      <c r="B13" s="31"/>
      <c r="C13" s="31"/>
      <c r="D13" s="31"/>
      <c r="E13" s="31"/>
      <c r="F13" s="31"/>
      <c r="G13" s="31"/>
      <c r="H13" s="31"/>
      <c r="I13" s="31"/>
      <c r="J13" s="32"/>
      <c r="K13" s="3">
        <f>SUM(K10:K12)</f>
        <v>0</v>
      </c>
      <c r="L13" s="2"/>
      <c r="M13" s="3">
        <f>SUM(M10:M12)</f>
        <v>0</v>
      </c>
    </row>
    <row r="15" spans="1:13" x14ac:dyDescent="0.25">
      <c r="B15" s="7" t="s">
        <v>20</v>
      </c>
    </row>
    <row r="16" spans="1:13" ht="27" customHeight="1" x14ac:dyDescent="0.25">
      <c r="B16" s="22" t="s">
        <v>23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</row>
    <row r="17" spans="2:13" ht="13.5" customHeight="1" x14ac:dyDescent="0.25">
      <c r="B17" s="22" t="s">
        <v>21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</row>
    <row r="18" spans="2:13" x14ac:dyDescent="0.25">
      <c r="B18" s="22" t="s">
        <v>22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18:M18"/>
    <mergeCell ref="F6:F9"/>
    <mergeCell ref="G6:G9"/>
    <mergeCell ref="H6:H9"/>
    <mergeCell ref="I6:I9"/>
    <mergeCell ref="J6:J9"/>
    <mergeCell ref="K6:K9"/>
    <mergeCell ref="L6:L9"/>
    <mergeCell ref="M6:M9"/>
    <mergeCell ref="A13:J13"/>
    <mergeCell ref="B16:M16"/>
    <mergeCell ref="B17:M17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zoomScaleNormal="100" zoomScaleSheetLayoutView="100" workbookViewId="0">
      <selection activeCell="M11" sqref="M11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740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25.5" x14ac:dyDescent="0.25">
      <c r="A10" s="4">
        <v>1</v>
      </c>
      <c r="B10" s="15" t="s">
        <v>988</v>
      </c>
      <c r="C10" s="18" t="s">
        <v>989</v>
      </c>
      <c r="D10" s="13" t="s">
        <v>990</v>
      </c>
      <c r="E10" s="15" t="s">
        <v>991</v>
      </c>
      <c r="F10" s="14">
        <v>20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40.25" x14ac:dyDescent="0.25">
      <c r="A11" s="4">
        <v>2</v>
      </c>
      <c r="B11" s="15" t="s">
        <v>992</v>
      </c>
      <c r="C11" s="18" t="s">
        <v>993</v>
      </c>
      <c r="D11" s="13" t="s">
        <v>37</v>
      </c>
      <c r="E11" s="15" t="s">
        <v>991</v>
      </c>
      <c r="F11" s="19">
        <v>100</v>
      </c>
      <c r="G11" s="9"/>
      <c r="H11" s="10"/>
      <c r="I11" s="5" t="str">
        <f t="shared" ref="I11:I16" si="0">IF(H11=0,"",CEILING(F11/H11,1))</f>
        <v/>
      </c>
      <c r="J11" s="11"/>
      <c r="K11" s="6" t="str">
        <f t="shared" ref="K11:K16" si="1">IF(H11=0,"",I11*J11)</f>
        <v/>
      </c>
      <c r="L11" s="12">
        <v>0.08</v>
      </c>
      <c r="M11" s="6" t="str">
        <f t="shared" ref="M11:M16" si="2">IF(H11=0,"",K11+(K11*L11))</f>
        <v/>
      </c>
    </row>
    <row r="12" spans="1:13" ht="127.5" x14ac:dyDescent="0.25">
      <c r="A12" s="4">
        <v>3</v>
      </c>
      <c r="B12" s="15" t="s">
        <v>994</v>
      </c>
      <c r="C12" s="18" t="s">
        <v>989</v>
      </c>
      <c r="D12" s="13" t="s">
        <v>37</v>
      </c>
      <c r="E12" s="15" t="s">
        <v>991</v>
      </c>
      <c r="F12" s="19">
        <v>100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14.75" x14ac:dyDescent="0.25">
      <c r="A13" s="4">
        <v>4</v>
      </c>
      <c r="B13" s="15" t="s">
        <v>995</v>
      </c>
      <c r="C13" s="18" t="s">
        <v>989</v>
      </c>
      <c r="D13" s="13" t="s">
        <v>37</v>
      </c>
      <c r="E13" s="15" t="s">
        <v>991</v>
      </c>
      <c r="F13" s="19">
        <v>100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76.5" x14ac:dyDescent="0.25">
      <c r="A14" s="4">
        <v>5</v>
      </c>
      <c r="B14" s="15" t="s">
        <v>996</v>
      </c>
      <c r="C14" s="18" t="s">
        <v>997</v>
      </c>
      <c r="D14" s="13" t="s">
        <v>37</v>
      </c>
      <c r="E14" s="15" t="s">
        <v>998</v>
      </c>
      <c r="F14" s="19">
        <v>100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76.5" x14ac:dyDescent="0.25">
      <c r="A15" s="4">
        <v>6</v>
      </c>
      <c r="B15" s="15" t="s">
        <v>999</v>
      </c>
      <c r="C15" s="18" t="s">
        <v>997</v>
      </c>
      <c r="D15" s="13" t="s">
        <v>37</v>
      </c>
      <c r="E15" s="15" t="s">
        <v>1000</v>
      </c>
      <c r="F15" s="19">
        <v>40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75.75" customHeight="1" x14ac:dyDescent="0.25">
      <c r="A16" s="4">
        <v>7</v>
      </c>
      <c r="B16" s="15" t="s">
        <v>1001</v>
      </c>
      <c r="C16" s="18" t="s">
        <v>997</v>
      </c>
      <c r="D16" s="13" t="s">
        <v>37</v>
      </c>
      <c r="E16" s="15" t="s">
        <v>1002</v>
      </c>
      <c r="F16" s="19">
        <v>160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30" t="s">
        <v>18</v>
      </c>
      <c r="B17" s="31"/>
      <c r="C17" s="31"/>
      <c r="D17" s="31"/>
      <c r="E17" s="31"/>
      <c r="F17" s="31"/>
      <c r="G17" s="31"/>
      <c r="H17" s="31"/>
      <c r="I17" s="31"/>
      <c r="J17" s="32"/>
      <c r="K17" s="3">
        <f>SUM(K10:K16)</f>
        <v>0</v>
      </c>
      <c r="L17" s="2"/>
      <c r="M17" s="3">
        <f>SUM(M10:M16)</f>
        <v>0</v>
      </c>
    </row>
    <row r="19" spans="1:13" x14ac:dyDescent="0.25">
      <c r="B19" s="7" t="s">
        <v>20</v>
      </c>
    </row>
    <row r="20" spans="1:13" ht="27" customHeight="1" x14ac:dyDescent="0.25">
      <c r="B20" s="22" t="s">
        <v>23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  <row r="21" spans="1:13" ht="13.5" customHeight="1" x14ac:dyDescent="0.25">
      <c r="B21" s="22" t="s">
        <v>21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5">
      <c r="B22" s="22" t="s">
        <v>22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2:M22"/>
    <mergeCell ref="F6:F9"/>
    <mergeCell ref="G6:G9"/>
    <mergeCell ref="H6:H9"/>
    <mergeCell ref="I6:I9"/>
    <mergeCell ref="J6:J9"/>
    <mergeCell ref="K6:K9"/>
    <mergeCell ref="L6:L9"/>
    <mergeCell ref="M6:M9"/>
    <mergeCell ref="A17:J17"/>
    <mergeCell ref="B20:M20"/>
    <mergeCell ref="B21:M21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Normal="100" zoomScaleSheetLayoutView="100" workbookViewId="0">
      <selection activeCell="I13" sqref="I13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741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25.5" x14ac:dyDescent="0.25">
      <c r="A10" s="4">
        <v>1</v>
      </c>
      <c r="B10" s="15" t="s">
        <v>1003</v>
      </c>
      <c r="C10" s="13" t="s">
        <v>436</v>
      </c>
      <c r="D10" s="13" t="s">
        <v>1004</v>
      </c>
      <c r="E10" s="13" t="s">
        <v>1005</v>
      </c>
      <c r="F10" s="14">
        <v>60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1006</v>
      </c>
      <c r="C11" s="13" t="s">
        <v>25</v>
      </c>
      <c r="D11" s="13" t="s">
        <v>1004</v>
      </c>
      <c r="E11" s="13" t="s">
        <v>1005</v>
      </c>
      <c r="F11" s="14">
        <v>25</v>
      </c>
      <c r="G11" s="9"/>
      <c r="H11" s="10"/>
      <c r="I11" s="5" t="str">
        <f t="shared" ref="I11:I18" si="0">IF(H11=0,"",CEILING(F11/H11,1))</f>
        <v/>
      </c>
      <c r="J11" s="11"/>
      <c r="K11" s="6" t="str">
        <f t="shared" ref="K11:K18" si="1">IF(H11=0,"",I11*J11)</f>
        <v/>
      </c>
      <c r="L11" s="12">
        <v>0.08</v>
      </c>
      <c r="M11" s="6" t="str">
        <f t="shared" ref="M11:M18" si="2">IF(H11=0,"",K11+(K11*L11))</f>
        <v/>
      </c>
    </row>
    <row r="12" spans="1:13" ht="13.5" customHeight="1" x14ac:dyDescent="0.25">
      <c r="A12" s="4">
        <v>3</v>
      </c>
      <c r="B12" s="13" t="s">
        <v>1007</v>
      </c>
      <c r="C12" s="13" t="s">
        <v>25</v>
      </c>
      <c r="D12" s="13" t="s">
        <v>1004</v>
      </c>
      <c r="E12" s="13" t="s">
        <v>1005</v>
      </c>
      <c r="F12" s="14">
        <v>20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1008</v>
      </c>
      <c r="C13" s="13" t="s">
        <v>436</v>
      </c>
      <c r="D13" s="13" t="s">
        <v>1004</v>
      </c>
      <c r="E13" s="13" t="s">
        <v>1005</v>
      </c>
      <c r="F13" s="14">
        <v>80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1009</v>
      </c>
      <c r="C14" s="13" t="s">
        <v>436</v>
      </c>
      <c r="D14" s="13" t="s">
        <v>1004</v>
      </c>
      <c r="E14" s="13" t="s">
        <v>1005</v>
      </c>
      <c r="F14" s="14">
        <v>20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25.5" x14ac:dyDescent="0.25">
      <c r="A15" s="4">
        <v>6</v>
      </c>
      <c r="B15" s="15" t="s">
        <v>1010</v>
      </c>
      <c r="C15" s="13" t="s">
        <v>436</v>
      </c>
      <c r="D15" s="13" t="s">
        <v>1004</v>
      </c>
      <c r="E15" s="13" t="s">
        <v>1005</v>
      </c>
      <c r="F15" s="14">
        <v>10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1011</v>
      </c>
      <c r="C16" s="13" t="s">
        <v>436</v>
      </c>
      <c r="D16" s="13" t="s">
        <v>1004</v>
      </c>
      <c r="E16" s="13" t="s">
        <v>1005</v>
      </c>
      <c r="F16" s="14">
        <v>260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5" t="s">
        <v>1012</v>
      </c>
      <c r="C17" s="13" t="s">
        <v>436</v>
      </c>
      <c r="D17" s="13" t="s">
        <v>1004</v>
      </c>
      <c r="E17" s="13" t="s">
        <v>1005</v>
      </c>
      <c r="F17" s="14">
        <v>160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5" t="s">
        <v>1013</v>
      </c>
      <c r="C18" s="13" t="s">
        <v>436</v>
      </c>
      <c r="D18" s="13" t="s">
        <v>1004</v>
      </c>
      <c r="E18" s="13" t="s">
        <v>1005</v>
      </c>
      <c r="F18" s="14">
        <v>50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30" t="s">
        <v>18</v>
      </c>
      <c r="B19" s="31"/>
      <c r="C19" s="31"/>
      <c r="D19" s="31"/>
      <c r="E19" s="31"/>
      <c r="F19" s="31"/>
      <c r="G19" s="31"/>
      <c r="H19" s="31"/>
      <c r="I19" s="31"/>
      <c r="J19" s="32"/>
      <c r="K19" s="3">
        <f>SUM(K10:K18)</f>
        <v>0</v>
      </c>
      <c r="L19" s="2"/>
      <c r="M19" s="3">
        <f>SUM(M10:M18)</f>
        <v>0</v>
      </c>
    </row>
    <row r="21" spans="1:13" x14ac:dyDescent="0.25">
      <c r="B21" s="7" t="s">
        <v>20</v>
      </c>
    </row>
    <row r="22" spans="1:13" ht="27" customHeight="1" x14ac:dyDescent="0.25">
      <c r="B22" s="22" t="s">
        <v>23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  <row r="23" spans="1:13" ht="13.5" customHeight="1" x14ac:dyDescent="0.25">
      <c r="B23" s="22" t="s">
        <v>21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4" spans="1:13" x14ac:dyDescent="0.25">
      <c r="B24" s="22" t="s">
        <v>22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4:M24"/>
    <mergeCell ref="F6:F9"/>
    <mergeCell ref="G6:G9"/>
    <mergeCell ref="H6:H9"/>
    <mergeCell ref="I6:I9"/>
    <mergeCell ref="J6:J9"/>
    <mergeCell ref="K6:K9"/>
    <mergeCell ref="L6:L9"/>
    <mergeCell ref="M6:M9"/>
    <mergeCell ref="A19:J19"/>
    <mergeCell ref="B22:M22"/>
    <mergeCell ref="B23:M23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Normal="100" zoomScaleSheetLayoutView="100" workbookViewId="0">
      <selection activeCell="K27" sqref="K27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742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1014</v>
      </c>
      <c r="C10" s="13" t="s">
        <v>25</v>
      </c>
      <c r="D10" s="13" t="s">
        <v>1015</v>
      </c>
      <c r="E10" s="13" t="s">
        <v>61</v>
      </c>
      <c r="F10" s="14">
        <v>30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1014</v>
      </c>
      <c r="C11" s="13" t="s">
        <v>25</v>
      </c>
      <c r="D11" s="13" t="s">
        <v>1016</v>
      </c>
      <c r="E11" s="13" t="s">
        <v>61</v>
      </c>
      <c r="F11" s="14">
        <v>210</v>
      </c>
      <c r="G11" s="9"/>
      <c r="H11" s="10"/>
      <c r="I11" s="5" t="str">
        <f t="shared" ref="I11:I14" si="0">IF(H11=0,"",CEILING(F11/H11,1))</f>
        <v/>
      </c>
      <c r="J11" s="11"/>
      <c r="K11" s="6" t="str">
        <f t="shared" ref="K11:K14" si="1">IF(H11=0,"",I11*J11)</f>
        <v/>
      </c>
      <c r="L11" s="12">
        <v>0.08</v>
      </c>
      <c r="M11" s="6" t="str">
        <f t="shared" ref="M11:M14" si="2">IF(H11=0,"",K11+(K11*L11))</f>
        <v/>
      </c>
    </row>
    <row r="12" spans="1:13" ht="13.5" customHeight="1" x14ac:dyDescent="0.25">
      <c r="A12" s="4">
        <v>3</v>
      </c>
      <c r="B12" s="13" t="s">
        <v>1017</v>
      </c>
      <c r="C12" s="13" t="s">
        <v>25</v>
      </c>
      <c r="D12" s="13" t="s">
        <v>1018</v>
      </c>
      <c r="E12" s="13" t="s">
        <v>61</v>
      </c>
      <c r="F12" s="14">
        <v>700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1017</v>
      </c>
      <c r="C13" s="13" t="s">
        <v>25</v>
      </c>
      <c r="D13" s="13" t="s">
        <v>1019</v>
      </c>
      <c r="E13" s="13" t="s">
        <v>61</v>
      </c>
      <c r="F13" s="14">
        <v>130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1017</v>
      </c>
      <c r="C14" s="13" t="s">
        <v>25</v>
      </c>
      <c r="D14" s="13" t="s">
        <v>1020</v>
      </c>
      <c r="E14" s="13" t="s">
        <v>61</v>
      </c>
      <c r="F14" s="14">
        <v>184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3.5" customHeight="1" x14ac:dyDescent="0.25">
      <c r="A15" s="30" t="s">
        <v>18</v>
      </c>
      <c r="B15" s="31"/>
      <c r="C15" s="31"/>
      <c r="D15" s="31"/>
      <c r="E15" s="31"/>
      <c r="F15" s="31"/>
      <c r="G15" s="31"/>
      <c r="H15" s="31"/>
      <c r="I15" s="31"/>
      <c r="J15" s="32"/>
      <c r="K15" s="3">
        <f>SUM(K10:K14)</f>
        <v>0</v>
      </c>
      <c r="L15" s="2"/>
      <c r="M15" s="3">
        <f>SUM(M10:M14)</f>
        <v>0</v>
      </c>
    </row>
    <row r="17" spans="2:13" x14ac:dyDescent="0.25">
      <c r="B17" s="7" t="s">
        <v>20</v>
      </c>
    </row>
    <row r="18" spans="2:13" ht="27" customHeight="1" x14ac:dyDescent="0.25">
      <c r="B18" s="22" t="s">
        <v>23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2:13" ht="13.5" customHeight="1" x14ac:dyDescent="0.25">
      <c r="B19" s="22" t="s">
        <v>21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2:13" x14ac:dyDescent="0.25">
      <c r="B20" s="22" t="s">
        <v>22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0:M20"/>
    <mergeCell ref="F6:F9"/>
    <mergeCell ref="G6:G9"/>
    <mergeCell ref="H6:H9"/>
    <mergeCell ref="I6:I9"/>
    <mergeCell ref="J6:J9"/>
    <mergeCell ref="K6:K9"/>
    <mergeCell ref="L6:L9"/>
    <mergeCell ref="M6:M9"/>
    <mergeCell ref="A15:J15"/>
    <mergeCell ref="B18:M18"/>
    <mergeCell ref="B19:M1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G20" sqref="G2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94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458</v>
      </c>
      <c r="C10" s="13" t="s">
        <v>439</v>
      </c>
      <c r="D10" s="13" t="s">
        <v>200</v>
      </c>
      <c r="E10" s="13" t="s">
        <v>14</v>
      </c>
      <c r="F10" s="14">
        <v>6160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458</v>
      </c>
      <c r="C11" s="13" t="s">
        <v>439</v>
      </c>
      <c r="D11" s="13" t="s">
        <v>50</v>
      </c>
      <c r="E11" s="13" t="s">
        <v>14</v>
      </c>
      <c r="F11" s="14">
        <v>980</v>
      </c>
      <c r="G11" s="9"/>
      <c r="H11" s="10"/>
      <c r="I11" s="5" t="str">
        <f t="shared" ref="I11:I31" si="0">IF(H11=0,"",CEILING(F11/H11,1))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3" t="s">
        <v>138</v>
      </c>
      <c r="C12" s="13" t="s">
        <v>439</v>
      </c>
      <c r="D12" s="13" t="s">
        <v>139</v>
      </c>
      <c r="E12" s="13" t="s">
        <v>14</v>
      </c>
      <c r="F12" s="14">
        <v>200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138</v>
      </c>
      <c r="C13" s="13" t="s">
        <v>638</v>
      </c>
      <c r="D13" s="13" t="s">
        <v>140</v>
      </c>
      <c r="E13" s="13" t="s">
        <v>27</v>
      </c>
      <c r="F13" s="14">
        <v>325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459</v>
      </c>
      <c r="C14" s="13" t="s">
        <v>439</v>
      </c>
      <c r="D14" s="13" t="s">
        <v>162</v>
      </c>
      <c r="E14" s="13" t="s">
        <v>14</v>
      </c>
      <c r="F14" s="14">
        <v>200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595</v>
      </c>
      <c r="C15" s="13" t="s">
        <v>439</v>
      </c>
      <c r="D15" s="13" t="s">
        <v>122</v>
      </c>
      <c r="E15" s="13" t="s">
        <v>14</v>
      </c>
      <c r="F15" s="14">
        <v>200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393</v>
      </c>
      <c r="C16" s="13" t="s">
        <v>439</v>
      </c>
      <c r="D16" s="13" t="s">
        <v>69</v>
      </c>
      <c r="E16" s="13" t="s">
        <v>14</v>
      </c>
      <c r="F16" s="14">
        <v>300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25.5" x14ac:dyDescent="0.25">
      <c r="A17" s="4">
        <v>8</v>
      </c>
      <c r="B17" s="15" t="s">
        <v>36</v>
      </c>
      <c r="C17" s="13" t="s">
        <v>33</v>
      </c>
      <c r="D17" s="13" t="s">
        <v>37</v>
      </c>
      <c r="E17" s="13" t="s">
        <v>35</v>
      </c>
      <c r="F17" s="14">
        <v>360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310</v>
      </c>
      <c r="C18" s="13" t="s">
        <v>655</v>
      </c>
      <c r="D18" s="13" t="s">
        <v>187</v>
      </c>
      <c r="E18" s="13" t="s">
        <v>87</v>
      </c>
      <c r="F18" s="14">
        <v>900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310</v>
      </c>
      <c r="C19" s="13" t="s">
        <v>655</v>
      </c>
      <c r="D19" s="13" t="s">
        <v>311</v>
      </c>
      <c r="E19" s="13" t="s">
        <v>87</v>
      </c>
      <c r="F19" s="14">
        <v>4500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658</v>
      </c>
      <c r="C20" s="13" t="s">
        <v>659</v>
      </c>
      <c r="D20" s="13" t="s">
        <v>382</v>
      </c>
      <c r="E20" s="13" t="s">
        <v>349</v>
      </c>
      <c r="F20" s="14">
        <v>15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460</v>
      </c>
      <c r="C21" s="13" t="s">
        <v>439</v>
      </c>
      <c r="D21" s="13" t="s">
        <v>151</v>
      </c>
      <c r="E21" s="13" t="s">
        <v>14</v>
      </c>
      <c r="F21" s="14">
        <v>1200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660</v>
      </c>
      <c r="C22" s="13" t="s">
        <v>661</v>
      </c>
      <c r="D22" s="13" t="s">
        <v>662</v>
      </c>
      <c r="E22" s="13" t="s">
        <v>235</v>
      </c>
      <c r="F22" s="14">
        <v>250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660</v>
      </c>
      <c r="C23" s="13" t="s">
        <v>663</v>
      </c>
      <c r="D23" s="13" t="s">
        <v>664</v>
      </c>
      <c r="E23" s="13" t="s">
        <v>47</v>
      </c>
      <c r="F23" s="14">
        <v>150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558</v>
      </c>
      <c r="C24" s="13" t="s">
        <v>33</v>
      </c>
      <c r="D24" s="13" t="s">
        <v>115</v>
      </c>
      <c r="E24" s="13" t="s">
        <v>35</v>
      </c>
      <c r="F24" s="14">
        <v>500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25.5" x14ac:dyDescent="0.25">
      <c r="A25" s="4">
        <v>16</v>
      </c>
      <c r="B25" s="13" t="s">
        <v>558</v>
      </c>
      <c r="C25" s="15" t="s">
        <v>665</v>
      </c>
      <c r="D25" s="13" t="s">
        <v>115</v>
      </c>
      <c r="E25" s="13" t="s">
        <v>87</v>
      </c>
      <c r="F25" s="14">
        <v>100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558</v>
      </c>
      <c r="C26" s="13" t="s">
        <v>622</v>
      </c>
      <c r="D26" s="13" t="s">
        <v>666</v>
      </c>
      <c r="E26" s="13" t="s">
        <v>44</v>
      </c>
      <c r="F26" s="14">
        <v>30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558</v>
      </c>
      <c r="C27" s="13" t="s">
        <v>33</v>
      </c>
      <c r="D27" s="13" t="s">
        <v>69</v>
      </c>
      <c r="E27" s="13" t="s">
        <v>35</v>
      </c>
      <c r="F27" s="14">
        <v>350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25.5" x14ac:dyDescent="0.25">
      <c r="A28" s="4">
        <v>19</v>
      </c>
      <c r="B28" s="13" t="s">
        <v>294</v>
      </c>
      <c r="C28" s="15" t="s">
        <v>653</v>
      </c>
      <c r="D28" s="13" t="s">
        <v>295</v>
      </c>
      <c r="E28" s="13" t="s">
        <v>14</v>
      </c>
      <c r="F28" s="14">
        <v>90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41</v>
      </c>
      <c r="C29" s="13" t="s">
        <v>42</v>
      </c>
      <c r="D29" s="13" t="s">
        <v>43</v>
      </c>
      <c r="E29" s="13" t="s">
        <v>44</v>
      </c>
      <c r="F29" s="14">
        <v>80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596</v>
      </c>
      <c r="C30" s="13" t="s">
        <v>89</v>
      </c>
      <c r="D30" s="13" t="s">
        <v>29</v>
      </c>
      <c r="E30" s="13" t="s">
        <v>44</v>
      </c>
      <c r="F30" s="14">
        <v>80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25.5" x14ac:dyDescent="0.25">
      <c r="A31" s="4">
        <v>22</v>
      </c>
      <c r="B31" s="13" t="s">
        <v>45</v>
      </c>
      <c r="C31" s="15" t="s">
        <v>667</v>
      </c>
      <c r="D31" s="13" t="s">
        <v>46</v>
      </c>
      <c r="E31" s="13" t="s">
        <v>47</v>
      </c>
      <c r="F31" s="14">
        <v>240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0" t="s">
        <v>18</v>
      </c>
      <c r="B32" s="31"/>
      <c r="C32" s="31"/>
      <c r="D32" s="31"/>
      <c r="E32" s="31"/>
      <c r="F32" s="31"/>
      <c r="G32" s="31"/>
      <c r="H32" s="31"/>
      <c r="I32" s="31"/>
      <c r="J32" s="32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20</v>
      </c>
    </row>
    <row r="35" spans="2:13" ht="27" customHeight="1" x14ac:dyDescent="0.25">
      <c r="B35" s="22" t="s">
        <v>23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ht="13.5" customHeight="1" x14ac:dyDescent="0.25">
      <c r="B36" s="2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2:13" x14ac:dyDescent="0.25">
      <c r="B37" s="22" t="s">
        <v>22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2:J32"/>
    <mergeCell ref="B35:M35"/>
    <mergeCell ref="B36:M36"/>
    <mergeCell ref="B37:M37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view="pageBreakPreview" zoomScaleNormal="100" zoomScaleSheetLayoutView="100" workbookViewId="0">
      <selection activeCell="L10" sqref="L10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743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02" x14ac:dyDescent="0.25">
      <c r="A10" s="4">
        <v>1</v>
      </c>
      <c r="B10" s="15" t="s">
        <v>1021</v>
      </c>
      <c r="C10" s="15" t="s">
        <v>1022</v>
      </c>
      <c r="D10" s="13" t="s">
        <v>37</v>
      </c>
      <c r="E10" s="20" t="s">
        <v>1023</v>
      </c>
      <c r="F10" s="19">
        <v>90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0.05</v>
      </c>
      <c r="M10" s="6" t="str">
        <f>IF(H10=0,"",K10+(K10*L10))</f>
        <v/>
      </c>
    </row>
    <row r="11" spans="1:13" ht="102" x14ac:dyDescent="0.25">
      <c r="A11" s="4">
        <v>2</v>
      </c>
      <c r="B11" s="15" t="s">
        <v>1024</v>
      </c>
      <c r="C11" s="15" t="s">
        <v>1025</v>
      </c>
      <c r="D11" s="13" t="s">
        <v>37</v>
      </c>
      <c r="E11" s="20" t="s">
        <v>1026</v>
      </c>
      <c r="F11" s="19">
        <v>64</v>
      </c>
      <c r="G11" s="9"/>
      <c r="H11" s="10"/>
      <c r="I11" s="5" t="str">
        <f t="shared" ref="I11:I38" si="0">IF(H11=0,"",CEILING(F11/H11,1))</f>
        <v/>
      </c>
      <c r="J11" s="11"/>
      <c r="K11" s="6" t="str">
        <f t="shared" ref="K11:K38" si="1">IF(H11=0,"",I11*J11)</f>
        <v/>
      </c>
      <c r="L11" s="12">
        <v>0.05</v>
      </c>
      <c r="M11" s="6" t="str">
        <f t="shared" ref="M11:M38" si="2">IF(H11=0,"",K11+(K11*L11))</f>
        <v/>
      </c>
    </row>
    <row r="12" spans="1:13" ht="51" x14ac:dyDescent="0.25">
      <c r="A12" s="4">
        <v>3</v>
      </c>
      <c r="B12" s="15" t="s">
        <v>1027</v>
      </c>
      <c r="C12" s="15" t="s">
        <v>1025</v>
      </c>
      <c r="D12" s="13" t="s">
        <v>37</v>
      </c>
      <c r="E12" s="20" t="s">
        <v>1028</v>
      </c>
      <c r="F12" s="19">
        <v>100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0.05</v>
      </c>
      <c r="M12" s="6" t="str">
        <f t="shared" si="2"/>
        <v/>
      </c>
    </row>
    <row r="13" spans="1:13" ht="113.25" customHeight="1" x14ac:dyDescent="0.25">
      <c r="A13" s="4">
        <v>4</v>
      </c>
      <c r="B13" s="15" t="s">
        <v>1029</v>
      </c>
      <c r="C13" s="15" t="s">
        <v>1025</v>
      </c>
      <c r="D13" s="13" t="s">
        <v>37</v>
      </c>
      <c r="E13" s="20" t="s">
        <v>1026</v>
      </c>
      <c r="F13" s="19">
        <v>8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0.05</v>
      </c>
      <c r="M13" s="6" t="str">
        <f t="shared" si="2"/>
        <v/>
      </c>
    </row>
    <row r="14" spans="1:13" ht="75" customHeight="1" x14ac:dyDescent="0.25">
      <c r="A14" s="4">
        <v>5</v>
      </c>
      <c r="B14" s="15" t="s">
        <v>1030</v>
      </c>
      <c r="C14" s="15" t="s">
        <v>1025</v>
      </c>
      <c r="D14" s="13" t="s">
        <v>37</v>
      </c>
      <c r="E14" s="20" t="s">
        <v>1028</v>
      </c>
      <c r="F14" s="19">
        <v>100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0.05</v>
      </c>
      <c r="M14" s="6" t="str">
        <f t="shared" si="2"/>
        <v/>
      </c>
    </row>
    <row r="15" spans="1:13" ht="102" x14ac:dyDescent="0.25">
      <c r="A15" s="4">
        <v>6</v>
      </c>
      <c r="B15" s="15" t="s">
        <v>1031</v>
      </c>
      <c r="C15" s="15" t="s">
        <v>1025</v>
      </c>
      <c r="D15" s="13" t="s">
        <v>37</v>
      </c>
      <c r="E15" s="20" t="s">
        <v>1026</v>
      </c>
      <c r="F15" s="19">
        <v>48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0.05</v>
      </c>
      <c r="M15" s="6" t="str">
        <f t="shared" si="2"/>
        <v/>
      </c>
    </row>
    <row r="16" spans="1:13" ht="127.5" customHeight="1" x14ac:dyDescent="0.25">
      <c r="A16" s="4">
        <v>7</v>
      </c>
      <c r="B16" s="15" t="s">
        <v>1032</v>
      </c>
      <c r="C16" s="15" t="s">
        <v>1025</v>
      </c>
      <c r="D16" s="13" t="s">
        <v>37</v>
      </c>
      <c r="E16" s="20" t="s">
        <v>1026</v>
      </c>
      <c r="F16" s="19">
        <v>56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0.05</v>
      </c>
      <c r="M16" s="6" t="str">
        <f t="shared" si="2"/>
        <v/>
      </c>
    </row>
    <row r="17" spans="1:13" ht="140.25" x14ac:dyDescent="0.25">
      <c r="A17" s="4">
        <v>8</v>
      </c>
      <c r="B17" s="15" t="s">
        <v>1033</v>
      </c>
      <c r="C17" s="15" t="s">
        <v>1034</v>
      </c>
      <c r="D17" s="13" t="s">
        <v>37</v>
      </c>
      <c r="E17" s="20" t="s">
        <v>1035</v>
      </c>
      <c r="F17" s="19">
        <v>2440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0.05</v>
      </c>
      <c r="M17" s="6" t="str">
        <f t="shared" si="2"/>
        <v/>
      </c>
    </row>
    <row r="18" spans="1:13" ht="140.25" x14ac:dyDescent="0.25">
      <c r="A18" s="4">
        <v>9</v>
      </c>
      <c r="B18" s="15" t="s">
        <v>1033</v>
      </c>
      <c r="C18" s="15" t="s">
        <v>1034</v>
      </c>
      <c r="D18" s="13" t="s">
        <v>37</v>
      </c>
      <c r="E18" s="20" t="s">
        <v>954</v>
      </c>
      <c r="F18" s="19">
        <v>432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0.05</v>
      </c>
      <c r="M18" s="6" t="str">
        <f t="shared" si="2"/>
        <v/>
      </c>
    </row>
    <row r="19" spans="1:13" ht="89.25" x14ac:dyDescent="0.25">
      <c r="A19" s="4">
        <v>10</v>
      </c>
      <c r="B19" s="15" t="s">
        <v>1036</v>
      </c>
      <c r="C19" s="15" t="s">
        <v>1034</v>
      </c>
      <c r="D19" s="13" t="s">
        <v>37</v>
      </c>
      <c r="E19" s="20" t="s">
        <v>1035</v>
      </c>
      <c r="F19" s="19">
        <v>1888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0.05</v>
      </c>
      <c r="M19" s="6" t="str">
        <f t="shared" si="2"/>
        <v/>
      </c>
    </row>
    <row r="20" spans="1:13" ht="114.75" x14ac:dyDescent="0.25">
      <c r="A20" s="4">
        <v>11</v>
      </c>
      <c r="B20" s="15" t="s">
        <v>1037</v>
      </c>
      <c r="C20" s="15" t="s">
        <v>1034</v>
      </c>
      <c r="D20" s="13" t="s">
        <v>37</v>
      </c>
      <c r="E20" s="20" t="s">
        <v>1035</v>
      </c>
      <c r="F20" s="19">
        <v>144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0.05</v>
      </c>
      <c r="M20" s="6" t="str">
        <f t="shared" si="2"/>
        <v/>
      </c>
    </row>
    <row r="21" spans="1:13" ht="114.75" x14ac:dyDescent="0.25">
      <c r="A21" s="4">
        <v>12</v>
      </c>
      <c r="B21" s="15" t="s">
        <v>1038</v>
      </c>
      <c r="C21" s="15" t="s">
        <v>1034</v>
      </c>
      <c r="D21" s="13" t="s">
        <v>37</v>
      </c>
      <c r="E21" s="20" t="s">
        <v>1035</v>
      </c>
      <c r="F21" s="19">
        <v>936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0.05</v>
      </c>
      <c r="M21" s="6" t="str">
        <f t="shared" si="2"/>
        <v/>
      </c>
    </row>
    <row r="22" spans="1:13" ht="128.25" customHeight="1" x14ac:dyDescent="0.25">
      <c r="A22" s="4">
        <v>13</v>
      </c>
      <c r="B22" s="15" t="s">
        <v>1039</v>
      </c>
      <c r="C22" s="15" t="s">
        <v>1034</v>
      </c>
      <c r="D22" s="13" t="s">
        <v>37</v>
      </c>
      <c r="E22" s="20" t="s">
        <v>1035</v>
      </c>
      <c r="F22" s="19">
        <v>600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0.05</v>
      </c>
      <c r="M22" s="6" t="str">
        <f t="shared" si="2"/>
        <v/>
      </c>
    </row>
    <row r="23" spans="1:13" ht="126.75" customHeight="1" x14ac:dyDescent="0.25">
      <c r="A23" s="4">
        <v>14</v>
      </c>
      <c r="B23" s="15" t="s">
        <v>1039</v>
      </c>
      <c r="C23" s="15" t="s">
        <v>1034</v>
      </c>
      <c r="D23" s="13" t="s">
        <v>37</v>
      </c>
      <c r="E23" s="20" t="s">
        <v>954</v>
      </c>
      <c r="F23" s="19">
        <v>104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0.05</v>
      </c>
      <c r="M23" s="6" t="str">
        <f t="shared" si="2"/>
        <v/>
      </c>
    </row>
    <row r="24" spans="1:13" ht="166.5" customHeight="1" x14ac:dyDescent="0.25">
      <c r="A24" s="4">
        <v>15</v>
      </c>
      <c r="B24" s="15" t="s">
        <v>1040</v>
      </c>
      <c r="C24" s="15" t="s">
        <v>1034</v>
      </c>
      <c r="D24" s="13" t="s">
        <v>37</v>
      </c>
      <c r="E24" s="20" t="s">
        <v>954</v>
      </c>
      <c r="F24" s="19">
        <v>4040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0.05</v>
      </c>
      <c r="M24" s="6" t="str">
        <f t="shared" si="2"/>
        <v/>
      </c>
    </row>
    <row r="25" spans="1:13" ht="103.5" customHeight="1" x14ac:dyDescent="0.25">
      <c r="A25" s="4">
        <v>16</v>
      </c>
      <c r="B25" s="15" t="s">
        <v>1041</v>
      </c>
      <c r="C25" s="15" t="s">
        <v>1034</v>
      </c>
      <c r="D25" s="13" t="s">
        <v>37</v>
      </c>
      <c r="E25" s="20" t="s">
        <v>954</v>
      </c>
      <c r="F25" s="19">
        <v>48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0.05</v>
      </c>
      <c r="M25" s="6" t="str">
        <f t="shared" si="2"/>
        <v/>
      </c>
    </row>
    <row r="26" spans="1:13" ht="128.25" customHeight="1" x14ac:dyDescent="0.25">
      <c r="A26" s="4">
        <v>17</v>
      </c>
      <c r="B26" s="15" t="s">
        <v>1042</v>
      </c>
      <c r="C26" s="15" t="s">
        <v>1034</v>
      </c>
      <c r="D26" s="13" t="s">
        <v>37</v>
      </c>
      <c r="E26" s="20" t="s">
        <v>1035</v>
      </c>
      <c r="F26" s="19">
        <v>24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0.05</v>
      </c>
      <c r="M26" s="6" t="str">
        <f t="shared" si="2"/>
        <v/>
      </c>
    </row>
    <row r="27" spans="1:13" ht="178.5" customHeight="1" x14ac:dyDescent="0.25">
      <c r="A27" s="4">
        <v>18</v>
      </c>
      <c r="B27" s="15" t="s">
        <v>1043</v>
      </c>
      <c r="C27" s="15" t="s">
        <v>1034</v>
      </c>
      <c r="D27" s="13" t="s">
        <v>37</v>
      </c>
      <c r="E27" s="20" t="s">
        <v>1035</v>
      </c>
      <c r="F27" s="19">
        <v>36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0.05</v>
      </c>
      <c r="M27" s="6" t="str">
        <f t="shared" si="2"/>
        <v/>
      </c>
    </row>
    <row r="28" spans="1:13" ht="127.5" x14ac:dyDescent="0.25">
      <c r="A28" s="4">
        <v>19</v>
      </c>
      <c r="B28" s="15" t="s">
        <v>1044</v>
      </c>
      <c r="C28" s="15" t="s">
        <v>1022</v>
      </c>
      <c r="D28" s="13" t="s">
        <v>37</v>
      </c>
      <c r="E28" s="20" t="s">
        <v>1045</v>
      </c>
      <c r="F28" s="19">
        <v>6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0.05</v>
      </c>
      <c r="M28" s="6" t="str">
        <f t="shared" si="2"/>
        <v/>
      </c>
    </row>
    <row r="29" spans="1:13" ht="102" x14ac:dyDescent="0.25">
      <c r="A29" s="4">
        <v>20</v>
      </c>
      <c r="B29" s="15" t="s">
        <v>1046</v>
      </c>
      <c r="C29" s="15" t="s">
        <v>1025</v>
      </c>
      <c r="D29" s="13" t="s">
        <v>37</v>
      </c>
      <c r="E29" s="20" t="s">
        <v>1047</v>
      </c>
      <c r="F29" s="19">
        <v>1080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0.05</v>
      </c>
      <c r="M29" s="6" t="str">
        <f t="shared" si="2"/>
        <v/>
      </c>
    </row>
    <row r="30" spans="1:13" ht="102" x14ac:dyDescent="0.25">
      <c r="A30" s="4">
        <v>21</v>
      </c>
      <c r="B30" s="15" t="s">
        <v>1048</v>
      </c>
      <c r="C30" s="15" t="s">
        <v>37</v>
      </c>
      <c r="D30" s="13" t="s">
        <v>37</v>
      </c>
      <c r="E30" s="20" t="s">
        <v>1049</v>
      </c>
      <c r="F30" s="19">
        <v>960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00.5" customHeight="1" x14ac:dyDescent="0.25">
      <c r="A31" s="4">
        <v>22</v>
      </c>
      <c r="B31" s="15" t="s">
        <v>1050</v>
      </c>
      <c r="C31" s="15" t="s">
        <v>37</v>
      </c>
      <c r="D31" s="13" t="s">
        <v>37</v>
      </c>
      <c r="E31" s="20" t="s">
        <v>1049</v>
      </c>
      <c r="F31" s="19">
        <v>2100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88.5" customHeight="1" x14ac:dyDescent="0.25">
      <c r="A32" s="4">
        <v>23</v>
      </c>
      <c r="B32" s="15" t="s">
        <v>1051</v>
      </c>
      <c r="C32" s="15" t="s">
        <v>37</v>
      </c>
      <c r="D32" s="13" t="s">
        <v>37</v>
      </c>
      <c r="E32" s="20" t="s">
        <v>1049</v>
      </c>
      <c r="F32" s="19">
        <v>5100</v>
      </c>
      <c r="G32" s="9"/>
      <c r="H32" s="10"/>
      <c r="I32" s="5" t="str">
        <f t="shared" si="0"/>
        <v/>
      </c>
      <c r="J32" s="11"/>
      <c r="K32" s="6" t="str">
        <f t="shared" si="1"/>
        <v/>
      </c>
      <c r="L32" s="12">
        <v>0.08</v>
      </c>
      <c r="M32" s="6" t="str">
        <f t="shared" si="2"/>
        <v/>
      </c>
    </row>
    <row r="33" spans="1:13" ht="165.75" x14ac:dyDescent="0.25">
      <c r="A33" s="4">
        <v>24</v>
      </c>
      <c r="B33" s="15" t="s">
        <v>1052</v>
      </c>
      <c r="C33" s="15" t="s">
        <v>37</v>
      </c>
      <c r="D33" s="13" t="s">
        <v>37</v>
      </c>
      <c r="E33" s="20" t="s">
        <v>1049</v>
      </c>
      <c r="F33" s="19">
        <v>20</v>
      </c>
      <c r="G33" s="9"/>
      <c r="H33" s="10"/>
      <c r="I33" s="5" t="str">
        <f t="shared" si="0"/>
        <v/>
      </c>
      <c r="J33" s="11"/>
      <c r="K33" s="6" t="str">
        <f t="shared" si="1"/>
        <v/>
      </c>
      <c r="L33" s="12">
        <v>0.08</v>
      </c>
      <c r="M33" s="6" t="str">
        <f t="shared" si="2"/>
        <v/>
      </c>
    </row>
    <row r="34" spans="1:13" ht="140.25" x14ac:dyDescent="0.25">
      <c r="A34" s="4">
        <v>25</v>
      </c>
      <c r="B34" s="15" t="s">
        <v>1053</v>
      </c>
      <c r="C34" s="15" t="s">
        <v>37</v>
      </c>
      <c r="D34" s="13" t="s">
        <v>37</v>
      </c>
      <c r="E34" s="20" t="s">
        <v>1049</v>
      </c>
      <c r="F34" s="19">
        <v>30</v>
      </c>
      <c r="G34" s="9"/>
      <c r="H34" s="10"/>
      <c r="I34" s="5" t="str">
        <f t="shared" si="0"/>
        <v/>
      </c>
      <c r="J34" s="11"/>
      <c r="K34" s="6" t="str">
        <f t="shared" si="1"/>
        <v/>
      </c>
      <c r="L34" s="12">
        <v>0.08</v>
      </c>
      <c r="M34" s="6" t="str">
        <f t="shared" si="2"/>
        <v/>
      </c>
    </row>
    <row r="35" spans="1:13" ht="304.5" customHeight="1" x14ac:dyDescent="0.25">
      <c r="A35" s="4">
        <v>26</v>
      </c>
      <c r="B35" s="15" t="s">
        <v>1054</v>
      </c>
      <c r="C35" s="15" t="s">
        <v>37</v>
      </c>
      <c r="D35" s="13" t="s">
        <v>37</v>
      </c>
      <c r="E35" s="20" t="s">
        <v>1049</v>
      </c>
      <c r="F35" s="19">
        <v>6</v>
      </c>
      <c r="G35" s="9"/>
      <c r="H35" s="10"/>
      <c r="I35" s="5" t="str">
        <f t="shared" si="0"/>
        <v/>
      </c>
      <c r="J35" s="11"/>
      <c r="K35" s="6" t="str">
        <f t="shared" si="1"/>
        <v/>
      </c>
      <c r="L35" s="12">
        <v>0.08</v>
      </c>
      <c r="M35" s="6" t="str">
        <f t="shared" si="2"/>
        <v/>
      </c>
    </row>
    <row r="36" spans="1:13" ht="89.25" x14ac:dyDescent="0.25">
      <c r="A36" s="4">
        <v>27</v>
      </c>
      <c r="B36" s="15" t="s">
        <v>1055</v>
      </c>
      <c r="C36" s="15" t="s">
        <v>37</v>
      </c>
      <c r="D36" s="13" t="s">
        <v>37</v>
      </c>
      <c r="E36" s="20" t="s">
        <v>1049</v>
      </c>
      <c r="F36" s="19">
        <v>150</v>
      </c>
      <c r="G36" s="9"/>
      <c r="H36" s="10"/>
      <c r="I36" s="5" t="str">
        <f t="shared" si="0"/>
        <v/>
      </c>
      <c r="J36" s="11"/>
      <c r="K36" s="6" t="str">
        <f t="shared" si="1"/>
        <v/>
      </c>
      <c r="L36" s="12">
        <v>0.08</v>
      </c>
      <c r="M36" s="6" t="str">
        <f t="shared" si="2"/>
        <v/>
      </c>
    </row>
    <row r="37" spans="1:13" ht="114" customHeight="1" x14ac:dyDescent="0.25">
      <c r="A37" s="4">
        <v>28</v>
      </c>
      <c r="B37" s="15" t="s">
        <v>1056</v>
      </c>
      <c r="C37" s="15" t="s">
        <v>37</v>
      </c>
      <c r="D37" s="13" t="s">
        <v>37</v>
      </c>
      <c r="E37" s="20" t="s">
        <v>1049</v>
      </c>
      <c r="F37" s="19">
        <v>120</v>
      </c>
      <c r="G37" s="9"/>
      <c r="H37" s="10"/>
      <c r="I37" s="5" t="str">
        <f t="shared" si="0"/>
        <v/>
      </c>
      <c r="J37" s="11"/>
      <c r="K37" s="6" t="str">
        <f t="shared" si="1"/>
        <v/>
      </c>
      <c r="L37" s="12">
        <v>0.08</v>
      </c>
      <c r="M37" s="6" t="str">
        <f t="shared" si="2"/>
        <v/>
      </c>
    </row>
    <row r="38" spans="1:13" ht="38.25" x14ac:dyDescent="0.25">
      <c r="A38" s="4">
        <v>29</v>
      </c>
      <c r="B38" s="15" t="s">
        <v>1057</v>
      </c>
      <c r="C38" s="15" t="s">
        <v>37</v>
      </c>
      <c r="D38" s="13" t="s">
        <v>37</v>
      </c>
      <c r="E38" s="20" t="s">
        <v>1049</v>
      </c>
      <c r="F38" s="19">
        <v>1950</v>
      </c>
      <c r="G38" s="9"/>
      <c r="H38" s="10"/>
      <c r="I38" s="5" t="str">
        <f t="shared" si="0"/>
        <v/>
      </c>
      <c r="J38" s="11"/>
      <c r="K38" s="6" t="str">
        <f t="shared" si="1"/>
        <v/>
      </c>
      <c r="L38" s="12">
        <v>0.08</v>
      </c>
      <c r="M38" s="6" t="str">
        <f t="shared" si="2"/>
        <v/>
      </c>
    </row>
    <row r="39" spans="1:13" ht="13.5" customHeight="1" x14ac:dyDescent="0.25">
      <c r="A39" s="30" t="s">
        <v>18</v>
      </c>
      <c r="B39" s="31"/>
      <c r="C39" s="31"/>
      <c r="D39" s="31"/>
      <c r="E39" s="31"/>
      <c r="F39" s="31"/>
      <c r="G39" s="31"/>
      <c r="H39" s="31"/>
      <c r="I39" s="31"/>
      <c r="J39" s="32"/>
      <c r="K39" s="3">
        <f>SUM(K10:K38)</f>
        <v>0</v>
      </c>
      <c r="L39" s="2"/>
      <c r="M39" s="3">
        <f>SUM(M10:M38)</f>
        <v>0</v>
      </c>
    </row>
    <row r="41" spans="1:13" ht="16.5" x14ac:dyDescent="0.3">
      <c r="B41" s="21" t="s">
        <v>1058</v>
      </c>
    </row>
    <row r="43" spans="1:13" x14ac:dyDescent="0.25">
      <c r="B43" s="7" t="s">
        <v>20</v>
      </c>
    </row>
    <row r="44" spans="1:13" ht="27" customHeight="1" x14ac:dyDescent="0.25">
      <c r="B44" s="22" t="s">
        <v>23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</row>
    <row r="45" spans="1:13" ht="13.5" customHeight="1" x14ac:dyDescent="0.25">
      <c r="B45" s="22" t="s">
        <v>21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</row>
    <row r="46" spans="1:13" x14ac:dyDescent="0.25">
      <c r="B46" s="22" t="s">
        <v>22</v>
      </c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46:M46"/>
    <mergeCell ref="F6:F9"/>
    <mergeCell ref="G6:G9"/>
    <mergeCell ref="H6:H9"/>
    <mergeCell ref="I6:I9"/>
    <mergeCell ref="J6:J9"/>
    <mergeCell ref="K6:K9"/>
    <mergeCell ref="L6:L9"/>
    <mergeCell ref="M6:M9"/>
    <mergeCell ref="A39:J39"/>
    <mergeCell ref="B44:M44"/>
    <mergeCell ref="B45:M45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Normal="100" zoomScaleSheetLayoutView="100" workbookViewId="0">
      <selection activeCell="L12" sqref="L1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744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25.5" x14ac:dyDescent="0.25">
      <c r="A10" s="4">
        <v>1</v>
      </c>
      <c r="B10" s="13" t="s">
        <v>1059</v>
      </c>
      <c r="C10" s="15" t="s">
        <v>1060</v>
      </c>
      <c r="D10" s="13" t="s">
        <v>187</v>
      </c>
      <c r="E10" s="13" t="s">
        <v>127</v>
      </c>
      <c r="F10" s="14">
        <v>20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25.5" x14ac:dyDescent="0.25">
      <c r="A11" s="4">
        <v>2</v>
      </c>
      <c r="B11" s="13" t="s">
        <v>1059</v>
      </c>
      <c r="C11" s="15" t="s">
        <v>1060</v>
      </c>
      <c r="D11" s="13" t="s">
        <v>115</v>
      </c>
      <c r="E11" s="13" t="s">
        <v>127</v>
      </c>
      <c r="F11" s="14">
        <v>10</v>
      </c>
      <c r="G11" s="9"/>
      <c r="H11" s="10"/>
      <c r="I11" s="5" t="str">
        <f t="shared" ref="I11:I14" si="0">IF(H11=0,"",CEILING(F11/H11,1))</f>
        <v/>
      </c>
      <c r="J11" s="11"/>
      <c r="K11" s="6" t="str">
        <f t="shared" ref="K11:K14" si="1">IF(H11=0,"",I11*J11)</f>
        <v/>
      </c>
      <c r="L11" s="12">
        <v>0.08</v>
      </c>
      <c r="M11" s="6" t="str">
        <f t="shared" ref="M11:M14" si="2">IF(H11=0,"",K11+(K11*L11))</f>
        <v/>
      </c>
    </row>
    <row r="12" spans="1:13" ht="38.25" x14ac:dyDescent="0.25">
      <c r="A12" s="4">
        <v>3</v>
      </c>
      <c r="B12" s="13" t="s">
        <v>525</v>
      </c>
      <c r="C12" s="15" t="s">
        <v>702</v>
      </c>
      <c r="D12" s="13" t="s">
        <v>162</v>
      </c>
      <c r="E12" s="13" t="s">
        <v>40</v>
      </c>
      <c r="F12" s="14">
        <v>5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38.25" x14ac:dyDescent="0.25">
      <c r="A13" s="4">
        <v>4</v>
      </c>
      <c r="B13" s="13" t="s">
        <v>525</v>
      </c>
      <c r="C13" s="15" t="s">
        <v>702</v>
      </c>
      <c r="D13" s="13" t="s">
        <v>69</v>
      </c>
      <c r="E13" s="13" t="s">
        <v>40</v>
      </c>
      <c r="F13" s="14">
        <v>100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38.25" x14ac:dyDescent="0.25">
      <c r="A14" s="4">
        <v>5</v>
      </c>
      <c r="B14" s="13" t="s">
        <v>525</v>
      </c>
      <c r="C14" s="15" t="s">
        <v>702</v>
      </c>
      <c r="D14" s="13" t="s">
        <v>549</v>
      </c>
      <c r="E14" s="13" t="s">
        <v>40</v>
      </c>
      <c r="F14" s="14">
        <v>70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13.5" customHeight="1" x14ac:dyDescent="0.25">
      <c r="A15" s="30" t="s">
        <v>18</v>
      </c>
      <c r="B15" s="31"/>
      <c r="C15" s="31"/>
      <c r="D15" s="31"/>
      <c r="E15" s="31"/>
      <c r="F15" s="31"/>
      <c r="G15" s="31"/>
      <c r="H15" s="31"/>
      <c r="I15" s="31"/>
      <c r="J15" s="32"/>
      <c r="K15" s="3">
        <f>SUM(K10:K14)</f>
        <v>0</v>
      </c>
      <c r="L15" s="2"/>
      <c r="M15" s="3">
        <f>SUM(M10:M14)</f>
        <v>0</v>
      </c>
    </row>
    <row r="17" spans="2:13" x14ac:dyDescent="0.25">
      <c r="B17" s="7" t="s">
        <v>20</v>
      </c>
    </row>
    <row r="18" spans="2:13" ht="27" customHeight="1" x14ac:dyDescent="0.25">
      <c r="B18" s="22" t="s">
        <v>23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2:13" ht="13.5" customHeight="1" x14ac:dyDescent="0.25">
      <c r="B19" s="22" t="s">
        <v>21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2:13" x14ac:dyDescent="0.25">
      <c r="B20" s="22" t="s">
        <v>22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</row>
  </sheetData>
  <sheetProtection password="EB53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20:M20"/>
    <mergeCell ref="F6:F9"/>
    <mergeCell ref="G6:G9"/>
    <mergeCell ref="H6:H9"/>
    <mergeCell ref="I6:I9"/>
    <mergeCell ref="J6:J9"/>
    <mergeCell ref="K6:K9"/>
    <mergeCell ref="L6:L9"/>
    <mergeCell ref="M6:M9"/>
    <mergeCell ref="A15:J15"/>
    <mergeCell ref="B18:M18"/>
    <mergeCell ref="B19:M1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D23" sqref="D23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95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209</v>
      </c>
      <c r="C10" s="13" t="s">
        <v>439</v>
      </c>
      <c r="D10" s="13" t="s">
        <v>210</v>
      </c>
      <c r="E10" s="13" t="s">
        <v>14</v>
      </c>
      <c r="F10" s="14">
        <v>1200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247</v>
      </c>
      <c r="C11" s="13" t="s">
        <v>439</v>
      </c>
      <c r="D11" s="13" t="s">
        <v>122</v>
      </c>
      <c r="E11" s="13" t="s">
        <v>14</v>
      </c>
      <c r="F11" s="14">
        <v>900</v>
      </c>
      <c r="G11" s="9"/>
      <c r="H11" s="10"/>
      <c r="I11" s="5" t="str">
        <f t="shared" ref="I11:I31" si="0">IF(H11=0,"",CEILING(F11/H11,1))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3" t="s">
        <v>461</v>
      </c>
      <c r="C12" s="13" t="s">
        <v>655</v>
      </c>
      <c r="D12" s="13" t="s">
        <v>162</v>
      </c>
      <c r="E12" s="13" t="s">
        <v>87</v>
      </c>
      <c r="F12" s="14">
        <v>300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461</v>
      </c>
      <c r="C13" s="13" t="s">
        <v>655</v>
      </c>
      <c r="D13" s="13" t="s">
        <v>34</v>
      </c>
      <c r="E13" s="13" t="s">
        <v>87</v>
      </c>
      <c r="F13" s="14">
        <v>480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25.5" x14ac:dyDescent="0.25">
      <c r="A14" s="4">
        <v>5</v>
      </c>
      <c r="B14" s="13" t="s">
        <v>462</v>
      </c>
      <c r="C14" s="15" t="s">
        <v>668</v>
      </c>
      <c r="D14" s="13" t="s">
        <v>32</v>
      </c>
      <c r="E14" s="13" t="s">
        <v>14</v>
      </c>
      <c r="F14" s="14">
        <v>1540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ht="25.5" x14ac:dyDescent="0.25">
      <c r="A15" s="4">
        <v>6</v>
      </c>
      <c r="B15" s="13" t="s">
        <v>462</v>
      </c>
      <c r="C15" s="15" t="s">
        <v>668</v>
      </c>
      <c r="D15" s="13" t="s">
        <v>34</v>
      </c>
      <c r="E15" s="13" t="s">
        <v>14</v>
      </c>
      <c r="F15" s="14">
        <v>7700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48</v>
      </c>
      <c r="C16" s="13" t="s">
        <v>439</v>
      </c>
      <c r="D16" s="13" t="s">
        <v>50</v>
      </c>
      <c r="E16" s="13" t="s">
        <v>14</v>
      </c>
      <c r="F16" s="14">
        <v>5000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48</v>
      </c>
      <c r="C17" s="13" t="s">
        <v>638</v>
      </c>
      <c r="D17" s="13" t="s">
        <v>51</v>
      </c>
      <c r="E17" s="13" t="s">
        <v>27</v>
      </c>
      <c r="F17" s="14">
        <v>1750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48</v>
      </c>
      <c r="C18" s="13" t="s">
        <v>439</v>
      </c>
      <c r="D18" s="13" t="s">
        <v>49</v>
      </c>
      <c r="E18" s="13" t="s">
        <v>14</v>
      </c>
      <c r="F18" s="14">
        <v>800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464</v>
      </c>
      <c r="C19" s="13" t="s">
        <v>669</v>
      </c>
      <c r="D19" s="13" t="s">
        <v>119</v>
      </c>
      <c r="E19" s="13" t="s">
        <v>87</v>
      </c>
      <c r="F19" s="14">
        <v>840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464</v>
      </c>
      <c r="C20" s="13" t="s">
        <v>669</v>
      </c>
      <c r="D20" s="13" t="s">
        <v>120</v>
      </c>
      <c r="E20" s="13" t="s">
        <v>87</v>
      </c>
      <c r="F20" s="14">
        <v>2520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116</v>
      </c>
      <c r="C21" s="13" t="s">
        <v>439</v>
      </c>
      <c r="D21" s="13" t="s">
        <v>34</v>
      </c>
      <c r="E21" s="13" t="s">
        <v>14</v>
      </c>
      <c r="F21" s="14">
        <v>1200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52</v>
      </c>
      <c r="C22" s="13" t="s">
        <v>53</v>
      </c>
      <c r="D22" s="13" t="s">
        <v>54</v>
      </c>
      <c r="E22" s="13" t="s">
        <v>35</v>
      </c>
      <c r="F22" s="14">
        <v>30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55</v>
      </c>
      <c r="C23" s="13" t="s">
        <v>33</v>
      </c>
      <c r="D23" s="13" t="s">
        <v>56</v>
      </c>
      <c r="E23" s="13" t="s">
        <v>35</v>
      </c>
      <c r="F23" s="14">
        <v>30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212</v>
      </c>
      <c r="C24" s="13" t="s">
        <v>638</v>
      </c>
      <c r="D24" s="13" t="s">
        <v>213</v>
      </c>
      <c r="E24" s="13" t="s">
        <v>27</v>
      </c>
      <c r="F24" s="14">
        <v>2000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212</v>
      </c>
      <c r="C25" s="13" t="s">
        <v>439</v>
      </c>
      <c r="D25" s="13" t="s">
        <v>191</v>
      </c>
      <c r="E25" s="13" t="s">
        <v>14</v>
      </c>
      <c r="F25" s="14">
        <v>1500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623</v>
      </c>
      <c r="C26" s="13" t="s">
        <v>670</v>
      </c>
      <c r="D26" s="17" t="s">
        <v>671</v>
      </c>
      <c r="E26" s="13" t="s">
        <v>44</v>
      </c>
      <c r="F26" s="14">
        <v>400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57</v>
      </c>
      <c r="C27" s="13" t="s">
        <v>672</v>
      </c>
      <c r="D27" s="17" t="s">
        <v>673</v>
      </c>
      <c r="E27" s="13" t="s">
        <v>44</v>
      </c>
      <c r="F27" s="14">
        <v>375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57</v>
      </c>
      <c r="C28" s="13" t="s">
        <v>640</v>
      </c>
      <c r="D28" s="17" t="s">
        <v>674</v>
      </c>
      <c r="E28" s="13" t="s">
        <v>44</v>
      </c>
      <c r="F28" s="14">
        <v>300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214</v>
      </c>
      <c r="C29" s="13" t="s">
        <v>89</v>
      </c>
      <c r="D29" s="13" t="s">
        <v>215</v>
      </c>
      <c r="E29" s="13" t="s">
        <v>44</v>
      </c>
      <c r="F29" s="14">
        <v>150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216</v>
      </c>
      <c r="C30" s="13" t="s">
        <v>439</v>
      </c>
      <c r="D30" s="13" t="s">
        <v>218</v>
      </c>
      <c r="E30" s="13" t="s">
        <v>14</v>
      </c>
      <c r="F30" s="14">
        <v>180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3" t="s">
        <v>216</v>
      </c>
      <c r="C31" s="13" t="s">
        <v>439</v>
      </c>
      <c r="D31" s="13" t="s">
        <v>217</v>
      </c>
      <c r="E31" s="13" t="s">
        <v>14</v>
      </c>
      <c r="F31" s="14">
        <v>450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0" t="s">
        <v>18</v>
      </c>
      <c r="B32" s="31"/>
      <c r="C32" s="31"/>
      <c r="D32" s="31"/>
      <c r="E32" s="31"/>
      <c r="F32" s="31"/>
      <c r="G32" s="31"/>
      <c r="H32" s="31"/>
      <c r="I32" s="31"/>
      <c r="J32" s="32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20</v>
      </c>
    </row>
    <row r="35" spans="2:13" ht="27" customHeight="1" x14ac:dyDescent="0.25">
      <c r="B35" s="22" t="s">
        <v>23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ht="13.5" customHeight="1" x14ac:dyDescent="0.25">
      <c r="B36" s="2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2:13" x14ac:dyDescent="0.25">
      <c r="B37" s="22" t="s">
        <v>22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2:J32"/>
    <mergeCell ref="B35:M35"/>
    <mergeCell ref="B36:M36"/>
    <mergeCell ref="B37:M37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Normal="100" zoomScaleSheetLayoutView="100" workbookViewId="0">
      <selection activeCell="H29" sqref="H29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96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560</v>
      </c>
      <c r="C10" s="13" t="s">
        <v>347</v>
      </c>
      <c r="D10" s="13" t="s">
        <v>382</v>
      </c>
      <c r="E10" s="13" t="s">
        <v>349</v>
      </c>
      <c r="F10" s="14">
        <v>600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560</v>
      </c>
      <c r="C11" s="13" t="s">
        <v>33</v>
      </c>
      <c r="D11" s="13" t="s">
        <v>191</v>
      </c>
      <c r="E11" s="13" t="s">
        <v>35</v>
      </c>
      <c r="F11" s="14">
        <v>40</v>
      </c>
      <c r="G11" s="9"/>
      <c r="H11" s="10"/>
      <c r="I11" s="5" t="str">
        <f t="shared" ref="I11:I29" si="0">IF(H11=0,"",CEILING(F11/H11,1))</f>
        <v/>
      </c>
      <c r="J11" s="11"/>
      <c r="K11" s="6" t="str">
        <f t="shared" ref="K11:K29" si="1">IF(H11=0,"",I11*J11)</f>
        <v/>
      </c>
      <c r="L11" s="12">
        <v>0.08</v>
      </c>
      <c r="M11" s="6" t="str">
        <f t="shared" ref="M11:M29" si="2">IF(H11=0,"",K11+(K11*L11))</f>
        <v/>
      </c>
    </row>
    <row r="12" spans="1:13" ht="13.5" customHeight="1" x14ac:dyDescent="0.25">
      <c r="A12" s="4">
        <v>3</v>
      </c>
      <c r="B12" s="13" t="s">
        <v>141</v>
      </c>
      <c r="C12" s="13" t="s">
        <v>439</v>
      </c>
      <c r="D12" s="13" t="s">
        <v>34</v>
      </c>
      <c r="E12" s="13" t="s">
        <v>14</v>
      </c>
      <c r="F12" s="14">
        <v>180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141</v>
      </c>
      <c r="C13" s="13" t="s">
        <v>638</v>
      </c>
      <c r="D13" s="13" t="s">
        <v>142</v>
      </c>
      <c r="E13" s="13" t="s">
        <v>27</v>
      </c>
      <c r="F13" s="14">
        <v>1000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468</v>
      </c>
      <c r="C14" s="13" t="s">
        <v>675</v>
      </c>
      <c r="D14" s="13" t="s">
        <v>34</v>
      </c>
      <c r="E14" s="13" t="s">
        <v>14</v>
      </c>
      <c r="F14" s="14">
        <v>2240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468</v>
      </c>
      <c r="C15" s="13" t="s">
        <v>675</v>
      </c>
      <c r="D15" s="13" t="s">
        <v>200</v>
      </c>
      <c r="E15" s="13" t="s">
        <v>14</v>
      </c>
      <c r="F15" s="14">
        <v>1960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469</v>
      </c>
      <c r="C16" s="13" t="s">
        <v>439</v>
      </c>
      <c r="D16" s="13" t="s">
        <v>124</v>
      </c>
      <c r="E16" s="13" t="s">
        <v>14</v>
      </c>
      <c r="F16" s="14">
        <v>300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469</v>
      </c>
      <c r="C17" s="13" t="s">
        <v>439</v>
      </c>
      <c r="D17" s="13" t="s">
        <v>71</v>
      </c>
      <c r="E17" s="13" t="s">
        <v>14</v>
      </c>
      <c r="F17" s="14">
        <v>1000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470</v>
      </c>
      <c r="C18" s="13" t="s">
        <v>638</v>
      </c>
      <c r="D18" s="13" t="s">
        <v>67</v>
      </c>
      <c r="E18" s="13" t="s">
        <v>27</v>
      </c>
      <c r="F18" s="14">
        <v>5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355</v>
      </c>
      <c r="C19" s="13" t="s">
        <v>347</v>
      </c>
      <c r="D19" s="13" t="s">
        <v>676</v>
      </c>
      <c r="E19" s="13" t="s">
        <v>349</v>
      </c>
      <c r="F19" s="14">
        <v>750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471</v>
      </c>
      <c r="C20" s="13" t="s">
        <v>439</v>
      </c>
      <c r="D20" s="13" t="s">
        <v>69</v>
      </c>
      <c r="E20" s="13" t="s">
        <v>14</v>
      </c>
      <c r="F20" s="14">
        <v>180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188</v>
      </c>
      <c r="C21" s="13" t="s">
        <v>655</v>
      </c>
      <c r="D21" s="13" t="s">
        <v>189</v>
      </c>
      <c r="E21" s="13" t="s">
        <v>87</v>
      </c>
      <c r="F21" s="14">
        <v>500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25.5" x14ac:dyDescent="0.25">
      <c r="A22" s="4">
        <v>13</v>
      </c>
      <c r="B22" s="15" t="s">
        <v>58</v>
      </c>
      <c r="C22" s="15" t="s">
        <v>677</v>
      </c>
      <c r="D22" s="13" t="s">
        <v>60</v>
      </c>
      <c r="E22" s="13" t="s">
        <v>61</v>
      </c>
      <c r="F22" s="14">
        <v>650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62</v>
      </c>
      <c r="C23" s="13" t="s">
        <v>42</v>
      </c>
      <c r="D23" s="13" t="s">
        <v>63</v>
      </c>
      <c r="E23" s="13" t="s">
        <v>44</v>
      </c>
      <c r="F23" s="14">
        <v>1250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332</v>
      </c>
      <c r="C24" s="13" t="s">
        <v>638</v>
      </c>
      <c r="D24" s="13" t="s">
        <v>333</v>
      </c>
      <c r="E24" s="13" t="s">
        <v>27</v>
      </c>
      <c r="F24" s="14">
        <v>60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332</v>
      </c>
      <c r="C25" s="13" t="s">
        <v>638</v>
      </c>
      <c r="D25" s="13" t="s">
        <v>325</v>
      </c>
      <c r="E25" s="13" t="s">
        <v>27</v>
      </c>
      <c r="F25" s="14">
        <v>30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25.5" x14ac:dyDescent="0.25">
      <c r="A26" s="4">
        <v>17</v>
      </c>
      <c r="B26" s="15" t="s">
        <v>678</v>
      </c>
      <c r="C26" s="13" t="s">
        <v>33</v>
      </c>
      <c r="D26" s="13" t="s">
        <v>64</v>
      </c>
      <c r="E26" s="13" t="s">
        <v>35</v>
      </c>
      <c r="F26" s="14">
        <v>1440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117</v>
      </c>
      <c r="C27" s="13" t="s">
        <v>439</v>
      </c>
      <c r="D27" s="13" t="s">
        <v>49</v>
      </c>
      <c r="E27" s="13" t="s">
        <v>14</v>
      </c>
      <c r="F27" s="14">
        <v>400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ht="25.5" x14ac:dyDescent="0.25">
      <c r="A28" s="4">
        <v>19</v>
      </c>
      <c r="B28" s="13" t="s">
        <v>117</v>
      </c>
      <c r="C28" s="15" t="s">
        <v>653</v>
      </c>
      <c r="D28" s="13" t="s">
        <v>120</v>
      </c>
      <c r="E28" s="13" t="s">
        <v>14</v>
      </c>
      <c r="F28" s="14">
        <v>180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38.25" x14ac:dyDescent="0.25">
      <c r="A29" s="4">
        <v>20</v>
      </c>
      <c r="B29" s="13" t="s">
        <v>125</v>
      </c>
      <c r="C29" s="15" t="s">
        <v>126</v>
      </c>
      <c r="D29" s="13" t="s">
        <v>123</v>
      </c>
      <c r="E29" s="13" t="s">
        <v>127</v>
      </c>
      <c r="F29" s="14">
        <v>8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30" t="s">
        <v>18</v>
      </c>
      <c r="B30" s="31"/>
      <c r="C30" s="31"/>
      <c r="D30" s="31"/>
      <c r="E30" s="31"/>
      <c r="F30" s="31"/>
      <c r="G30" s="31"/>
      <c r="H30" s="31"/>
      <c r="I30" s="31"/>
      <c r="J30" s="32"/>
      <c r="K30" s="3">
        <f>SUM(K10:K29)</f>
        <v>0</v>
      </c>
      <c r="L30" s="2"/>
      <c r="M30" s="3">
        <f>SUM(M10:M29)</f>
        <v>0</v>
      </c>
    </row>
    <row r="32" spans="1:13" x14ac:dyDescent="0.25">
      <c r="B32" s="7" t="s">
        <v>20</v>
      </c>
    </row>
    <row r="33" spans="2:13" ht="27" customHeight="1" x14ac:dyDescent="0.25">
      <c r="B33" s="22" t="s">
        <v>23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2:13" ht="13.5" customHeight="1" x14ac:dyDescent="0.25">
      <c r="B34" s="22" t="s">
        <v>21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x14ac:dyDescent="0.25">
      <c r="B35" s="22" t="s">
        <v>22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</sheetData>
  <sheetProtection password="EB53" sheet="1" objects="1" scenarios="1"/>
  <mergeCells count="22">
    <mergeCell ref="B35:M35"/>
    <mergeCell ref="L6:L9"/>
    <mergeCell ref="M6:M9"/>
    <mergeCell ref="A30:J30"/>
    <mergeCell ref="B33:M33"/>
    <mergeCell ref="B34:M3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K6:K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C27" sqref="C27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97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143</v>
      </c>
      <c r="C10" s="13" t="s">
        <v>439</v>
      </c>
      <c r="D10" s="13" t="s">
        <v>144</v>
      </c>
      <c r="E10" s="13" t="s">
        <v>14</v>
      </c>
      <c r="F10" s="14">
        <v>1200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65</v>
      </c>
      <c r="C11" s="13" t="s">
        <v>670</v>
      </c>
      <c r="D11" s="13" t="s">
        <v>37</v>
      </c>
      <c r="E11" s="13" t="s">
        <v>349</v>
      </c>
      <c r="F11" s="14">
        <v>10000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3" t="s">
        <v>357</v>
      </c>
      <c r="C12" s="13" t="s">
        <v>358</v>
      </c>
      <c r="D12" s="13" t="s">
        <v>359</v>
      </c>
      <c r="E12" s="13" t="s">
        <v>349</v>
      </c>
      <c r="F12" s="14">
        <v>5000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66</v>
      </c>
      <c r="C13" s="13" t="s">
        <v>638</v>
      </c>
      <c r="D13" s="13" t="s">
        <v>67</v>
      </c>
      <c r="E13" s="13" t="s">
        <v>27</v>
      </c>
      <c r="F13" s="14">
        <v>700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66</v>
      </c>
      <c r="C14" s="13" t="s">
        <v>33</v>
      </c>
      <c r="D14" s="13" t="s">
        <v>34</v>
      </c>
      <c r="E14" s="13" t="s">
        <v>35</v>
      </c>
      <c r="F14" s="14">
        <v>660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476</v>
      </c>
      <c r="C15" s="13" t="s">
        <v>638</v>
      </c>
      <c r="D15" s="13" t="s">
        <v>477</v>
      </c>
      <c r="E15" s="13" t="s">
        <v>27</v>
      </c>
      <c r="F15" s="14">
        <v>1000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476</v>
      </c>
      <c r="C16" s="13" t="s">
        <v>478</v>
      </c>
      <c r="D16" s="13" t="s">
        <v>328</v>
      </c>
      <c r="E16" s="13" t="s">
        <v>44</v>
      </c>
      <c r="F16" s="14">
        <v>16000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561</v>
      </c>
      <c r="C17" s="13" t="s">
        <v>439</v>
      </c>
      <c r="D17" s="13" t="s">
        <v>144</v>
      </c>
      <c r="E17" s="13" t="s">
        <v>14</v>
      </c>
      <c r="F17" s="14">
        <v>6600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441</v>
      </c>
      <c r="C18" s="13" t="s">
        <v>638</v>
      </c>
      <c r="D18" s="13" t="s">
        <v>442</v>
      </c>
      <c r="E18" s="13" t="s">
        <v>40</v>
      </c>
      <c r="F18" s="14">
        <v>4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68</v>
      </c>
      <c r="C19" s="13" t="s">
        <v>439</v>
      </c>
      <c r="D19" s="13" t="s">
        <v>69</v>
      </c>
      <c r="E19" s="13" t="s">
        <v>14</v>
      </c>
      <c r="F19" s="14">
        <v>4500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397</v>
      </c>
      <c r="C20" s="13" t="s">
        <v>351</v>
      </c>
      <c r="D20" s="17" t="s">
        <v>679</v>
      </c>
      <c r="E20" s="13" t="s">
        <v>398</v>
      </c>
      <c r="F20" s="14">
        <v>15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399</v>
      </c>
      <c r="C21" s="13" t="s">
        <v>680</v>
      </c>
      <c r="D21" s="13" t="s">
        <v>144</v>
      </c>
      <c r="E21" s="13" t="s">
        <v>400</v>
      </c>
      <c r="F21" s="14">
        <v>84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401</v>
      </c>
      <c r="C22" s="13" t="s">
        <v>439</v>
      </c>
      <c r="D22" s="13" t="s">
        <v>71</v>
      </c>
      <c r="E22" s="13" t="s">
        <v>14</v>
      </c>
      <c r="F22" s="14">
        <v>2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254</v>
      </c>
      <c r="C23" s="13" t="s">
        <v>439</v>
      </c>
      <c r="D23" s="13" t="s">
        <v>255</v>
      </c>
      <c r="E23" s="13" t="s">
        <v>14</v>
      </c>
      <c r="F23" s="14">
        <v>196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681</v>
      </c>
      <c r="C24" s="13" t="s">
        <v>320</v>
      </c>
      <c r="D24" s="13" t="s">
        <v>337</v>
      </c>
      <c r="E24" s="13" t="s">
        <v>27</v>
      </c>
      <c r="F24" s="14">
        <v>40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256</v>
      </c>
      <c r="C25" s="13" t="s">
        <v>439</v>
      </c>
      <c r="D25" s="13" t="s">
        <v>162</v>
      </c>
      <c r="E25" s="13" t="s">
        <v>14</v>
      </c>
      <c r="F25" s="14">
        <v>1200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256</v>
      </c>
      <c r="C26" s="13" t="s">
        <v>439</v>
      </c>
      <c r="D26" s="13" t="s">
        <v>252</v>
      </c>
      <c r="E26" s="13" t="s">
        <v>14</v>
      </c>
      <c r="F26" s="14">
        <v>1950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479</v>
      </c>
      <c r="C27" s="13" t="s">
        <v>653</v>
      </c>
      <c r="D27" s="13" t="s">
        <v>144</v>
      </c>
      <c r="E27" s="13" t="s">
        <v>14</v>
      </c>
      <c r="F27" s="14">
        <v>3000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479</v>
      </c>
      <c r="C28" s="13" t="s">
        <v>653</v>
      </c>
      <c r="D28" s="13" t="s">
        <v>227</v>
      </c>
      <c r="E28" s="13" t="s">
        <v>14</v>
      </c>
      <c r="F28" s="14">
        <v>1750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479</v>
      </c>
      <c r="C29" s="13" t="s">
        <v>653</v>
      </c>
      <c r="D29" s="13" t="s">
        <v>480</v>
      </c>
      <c r="E29" s="13" t="s">
        <v>14</v>
      </c>
      <c r="F29" s="14">
        <v>300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13.5" customHeight="1" x14ac:dyDescent="0.25">
      <c r="A30" s="4">
        <v>21</v>
      </c>
      <c r="B30" s="13" t="s">
        <v>479</v>
      </c>
      <c r="C30" s="13" t="s">
        <v>653</v>
      </c>
      <c r="D30" s="13" t="s">
        <v>189</v>
      </c>
      <c r="E30" s="13" t="s">
        <v>14</v>
      </c>
      <c r="F30" s="14">
        <v>1750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1:J31"/>
    <mergeCell ref="B34:M34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view="pageBreakPreview" zoomScaleNormal="100" zoomScaleSheetLayoutView="100" workbookViewId="0">
      <selection activeCell="G14" sqref="G1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98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402</v>
      </c>
      <c r="C10" s="13" t="s">
        <v>638</v>
      </c>
      <c r="D10" s="13" t="s">
        <v>403</v>
      </c>
      <c r="E10" s="13" t="s">
        <v>40</v>
      </c>
      <c r="F10" s="14">
        <v>230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606</v>
      </c>
      <c r="C11" s="13" t="s">
        <v>638</v>
      </c>
      <c r="D11" s="13" t="s">
        <v>607</v>
      </c>
      <c r="E11" s="13" t="s">
        <v>27</v>
      </c>
      <c r="F11" s="14">
        <v>75</v>
      </c>
      <c r="G11" s="9"/>
      <c r="H11" s="10"/>
      <c r="I11" s="5" t="str">
        <f t="shared" ref="I11:I30" si="0">IF(H11=0,"",CEILING(F11/H11,1))</f>
        <v/>
      </c>
      <c r="J11" s="11"/>
      <c r="K11" s="6" t="str">
        <f t="shared" ref="K11:K30" si="1">IF(H11=0,"",I11*J11)</f>
        <v/>
      </c>
      <c r="L11" s="12">
        <v>0.08</v>
      </c>
      <c r="M11" s="6" t="str">
        <f t="shared" ref="M11:M30" si="2">IF(H11=0,"",K11+(K11*L11))</f>
        <v/>
      </c>
    </row>
    <row r="12" spans="1:13" ht="13.5" customHeight="1" x14ac:dyDescent="0.25">
      <c r="A12" s="4">
        <v>3</v>
      </c>
      <c r="B12" s="13" t="s">
        <v>682</v>
      </c>
      <c r="C12" s="13" t="s">
        <v>655</v>
      </c>
      <c r="D12" s="13" t="s">
        <v>189</v>
      </c>
      <c r="E12" s="13" t="s">
        <v>87</v>
      </c>
      <c r="F12" s="14">
        <v>500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481</v>
      </c>
      <c r="C13" s="15" t="s">
        <v>653</v>
      </c>
      <c r="D13" s="13" t="s">
        <v>315</v>
      </c>
      <c r="E13" s="13" t="s">
        <v>14</v>
      </c>
      <c r="F13" s="14">
        <v>200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481</v>
      </c>
      <c r="C14" s="13" t="s">
        <v>439</v>
      </c>
      <c r="D14" s="13" t="s">
        <v>162</v>
      </c>
      <c r="E14" s="13" t="s">
        <v>14</v>
      </c>
      <c r="F14" s="14">
        <v>90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257</v>
      </c>
      <c r="C15" s="13" t="s">
        <v>439</v>
      </c>
      <c r="D15" s="13" t="s">
        <v>258</v>
      </c>
      <c r="E15" s="13" t="s">
        <v>14</v>
      </c>
      <c r="F15" s="14">
        <v>250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314</v>
      </c>
      <c r="C16" s="13" t="s">
        <v>439</v>
      </c>
      <c r="D16" s="13" t="s">
        <v>315</v>
      </c>
      <c r="E16" s="13" t="s">
        <v>14</v>
      </c>
      <c r="F16" s="14">
        <v>4200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482</v>
      </c>
      <c r="C17" s="13" t="s">
        <v>439</v>
      </c>
      <c r="D17" s="13" t="s">
        <v>115</v>
      </c>
      <c r="E17" s="13" t="s">
        <v>14</v>
      </c>
      <c r="F17" s="14">
        <v>7500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482</v>
      </c>
      <c r="C18" s="13" t="s">
        <v>439</v>
      </c>
      <c r="D18" s="13" t="s">
        <v>162</v>
      </c>
      <c r="E18" s="13" t="s">
        <v>14</v>
      </c>
      <c r="F18" s="14">
        <v>4200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365</v>
      </c>
      <c r="C19" s="13" t="s">
        <v>347</v>
      </c>
      <c r="D19" s="13" t="s">
        <v>366</v>
      </c>
      <c r="E19" s="13" t="s">
        <v>349</v>
      </c>
      <c r="F19" s="14">
        <v>500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145</v>
      </c>
      <c r="C20" s="13" t="s">
        <v>439</v>
      </c>
      <c r="D20" s="13" t="s">
        <v>37</v>
      </c>
      <c r="E20" s="13" t="s">
        <v>14</v>
      </c>
      <c r="F20" s="14">
        <v>6500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683</v>
      </c>
      <c r="C21" s="13" t="s">
        <v>356</v>
      </c>
      <c r="D21" s="13" t="s">
        <v>37</v>
      </c>
      <c r="E21" s="13" t="s">
        <v>349</v>
      </c>
      <c r="F21" s="14">
        <v>26000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684</v>
      </c>
      <c r="C22" s="13" t="s">
        <v>347</v>
      </c>
      <c r="D22" s="13" t="s">
        <v>367</v>
      </c>
      <c r="E22" s="13" t="s">
        <v>349</v>
      </c>
      <c r="F22" s="14">
        <v>400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684</v>
      </c>
      <c r="C23" s="13" t="s">
        <v>685</v>
      </c>
      <c r="D23" s="13" t="s">
        <v>367</v>
      </c>
      <c r="E23" s="13" t="s">
        <v>349</v>
      </c>
      <c r="F23" s="14">
        <v>2000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608</v>
      </c>
      <c r="C24" s="13" t="s">
        <v>686</v>
      </c>
      <c r="D24" s="13" t="s">
        <v>362</v>
      </c>
      <c r="E24" s="13" t="s">
        <v>349</v>
      </c>
      <c r="F24" s="14">
        <v>100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146</v>
      </c>
      <c r="C25" s="13" t="s">
        <v>638</v>
      </c>
      <c r="D25" s="13" t="s">
        <v>147</v>
      </c>
      <c r="E25" s="13" t="s">
        <v>27</v>
      </c>
      <c r="F25" s="14">
        <v>250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148</v>
      </c>
      <c r="C26" s="13" t="s">
        <v>439</v>
      </c>
      <c r="D26" s="13" t="s">
        <v>149</v>
      </c>
      <c r="E26" s="13" t="s">
        <v>14</v>
      </c>
      <c r="F26" s="14">
        <v>35000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25.5" x14ac:dyDescent="0.25">
      <c r="A27" s="4">
        <v>18</v>
      </c>
      <c r="B27" s="13" t="s">
        <v>687</v>
      </c>
      <c r="C27" s="13" t="s">
        <v>685</v>
      </c>
      <c r="D27" s="13" t="s">
        <v>688</v>
      </c>
      <c r="E27" s="15" t="s">
        <v>689</v>
      </c>
      <c r="F27" s="14">
        <v>22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150</v>
      </c>
      <c r="C28" s="13" t="s">
        <v>439</v>
      </c>
      <c r="D28" s="13" t="s">
        <v>32</v>
      </c>
      <c r="E28" s="13" t="s">
        <v>14</v>
      </c>
      <c r="F28" s="14">
        <v>750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150</v>
      </c>
      <c r="C29" s="13" t="s">
        <v>439</v>
      </c>
      <c r="D29" s="13" t="s">
        <v>151</v>
      </c>
      <c r="E29" s="13" t="s">
        <v>14</v>
      </c>
      <c r="F29" s="14">
        <v>3000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25.5" x14ac:dyDescent="0.25">
      <c r="A30" s="4">
        <v>21</v>
      </c>
      <c r="B30" s="13" t="s">
        <v>690</v>
      </c>
      <c r="C30" s="13" t="s">
        <v>439</v>
      </c>
      <c r="D30" s="13" t="s">
        <v>187</v>
      </c>
      <c r="E30" s="15" t="s">
        <v>691</v>
      </c>
      <c r="F30" s="14">
        <v>10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30" t="s">
        <v>18</v>
      </c>
      <c r="B31" s="31"/>
      <c r="C31" s="31"/>
      <c r="D31" s="31"/>
      <c r="E31" s="31"/>
      <c r="F31" s="31"/>
      <c r="G31" s="31"/>
      <c r="H31" s="31"/>
      <c r="I31" s="31"/>
      <c r="J31" s="32"/>
      <c r="K31" s="3">
        <f>SUM(K10:K30)</f>
        <v>0</v>
      </c>
      <c r="L31" s="2"/>
      <c r="M31" s="3">
        <f>SUM(M10:M30)</f>
        <v>0</v>
      </c>
    </row>
    <row r="33" spans="2:13" x14ac:dyDescent="0.25">
      <c r="B33" s="7" t="s">
        <v>20</v>
      </c>
    </row>
    <row r="34" spans="2:13" ht="27" customHeight="1" x14ac:dyDescent="0.25">
      <c r="B34" s="22" t="s">
        <v>23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3.5" customHeight="1" x14ac:dyDescent="0.25">
      <c r="B35" s="22" t="s">
        <v>21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x14ac:dyDescent="0.25">
      <c r="B36" s="22" t="s">
        <v>22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1:J31"/>
    <mergeCell ref="B34:M34"/>
    <mergeCell ref="B35:M35"/>
    <mergeCell ref="B36:M3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view="pageBreakPreview" zoomScaleNormal="100" zoomScaleSheetLayoutView="100" workbookViewId="0">
      <selection activeCell="C15" sqref="C1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3" t="s">
        <v>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x14ac:dyDescent="0.25">
      <c r="A2" s="33" t="s">
        <v>632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x14ac:dyDescent="0.25">
      <c r="A3" s="34" t="s">
        <v>99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5" spans="1:13" s="8" customFormat="1" ht="13.5" customHeight="1" x14ac:dyDescent="0.25">
      <c r="A5" s="26" t="s">
        <v>9</v>
      </c>
      <c r="B5" s="35" t="s">
        <v>7</v>
      </c>
      <c r="C5" s="36"/>
      <c r="D5" s="36"/>
      <c r="E5" s="36"/>
      <c r="F5" s="37"/>
      <c r="G5" s="38" t="s">
        <v>8</v>
      </c>
      <c r="H5" s="38"/>
      <c r="I5" s="38"/>
      <c r="J5" s="38"/>
      <c r="K5" s="38"/>
      <c r="L5" s="38"/>
      <c r="M5" s="38"/>
    </row>
    <row r="6" spans="1:13" s="8" customFormat="1" ht="13.5" customHeight="1" x14ac:dyDescent="0.25">
      <c r="A6" s="27"/>
      <c r="B6" s="29" t="s">
        <v>2</v>
      </c>
      <c r="C6" s="23" t="s">
        <v>11</v>
      </c>
      <c r="D6" s="26" t="s">
        <v>12</v>
      </c>
      <c r="E6" s="29" t="s">
        <v>3</v>
      </c>
      <c r="F6" s="29" t="s">
        <v>13</v>
      </c>
      <c r="G6" s="39" t="s">
        <v>19</v>
      </c>
      <c r="H6" s="29" t="s">
        <v>16</v>
      </c>
      <c r="I6" s="29" t="s">
        <v>17</v>
      </c>
      <c r="J6" s="29" t="s">
        <v>15</v>
      </c>
      <c r="K6" s="29" t="s">
        <v>0</v>
      </c>
      <c r="L6" s="29" t="s">
        <v>10</v>
      </c>
      <c r="M6" s="29" t="s">
        <v>1</v>
      </c>
    </row>
    <row r="7" spans="1:13" s="8" customFormat="1" ht="13.5" customHeight="1" x14ac:dyDescent="0.25">
      <c r="A7" s="27"/>
      <c r="B7" s="29"/>
      <c r="C7" s="24"/>
      <c r="D7" s="27"/>
      <c r="E7" s="29"/>
      <c r="F7" s="29"/>
      <c r="G7" s="39"/>
      <c r="H7" s="29"/>
      <c r="I7" s="29"/>
      <c r="J7" s="29"/>
      <c r="K7" s="29"/>
      <c r="L7" s="29"/>
      <c r="M7" s="29"/>
    </row>
    <row r="8" spans="1:13" s="8" customFormat="1" ht="13.5" customHeight="1" x14ac:dyDescent="0.25">
      <c r="A8" s="27"/>
      <c r="B8" s="29"/>
      <c r="C8" s="24"/>
      <c r="D8" s="27"/>
      <c r="E8" s="29"/>
      <c r="F8" s="29"/>
      <c r="G8" s="39"/>
      <c r="H8" s="29"/>
      <c r="I8" s="29"/>
      <c r="J8" s="29"/>
      <c r="K8" s="29"/>
      <c r="L8" s="29"/>
      <c r="M8" s="29"/>
    </row>
    <row r="9" spans="1:13" s="8" customFormat="1" ht="13.5" customHeight="1" x14ac:dyDescent="0.25">
      <c r="A9" s="28"/>
      <c r="B9" s="29"/>
      <c r="C9" s="25"/>
      <c r="D9" s="28"/>
      <c r="E9" s="29"/>
      <c r="F9" s="29"/>
      <c r="G9" s="39"/>
      <c r="H9" s="29"/>
      <c r="I9" s="29"/>
      <c r="J9" s="29"/>
      <c r="K9" s="29"/>
      <c r="L9" s="29"/>
      <c r="M9" s="29"/>
    </row>
    <row r="10" spans="1:13" ht="13.5" customHeight="1" x14ac:dyDescent="0.25">
      <c r="A10" s="4">
        <v>1</v>
      </c>
      <c r="B10" s="13" t="s">
        <v>317</v>
      </c>
      <c r="C10" s="13" t="s">
        <v>638</v>
      </c>
      <c r="D10" s="13" t="s">
        <v>147</v>
      </c>
      <c r="E10" s="13" t="s">
        <v>27</v>
      </c>
      <c r="F10" s="14">
        <v>1000</v>
      </c>
      <c r="G10" s="9"/>
      <c r="H10" s="10"/>
      <c r="I10" s="5" t="str">
        <f>IF(H10=0,"",CEILING(F10/H10,1))</f>
        <v/>
      </c>
      <c r="J10" s="11"/>
      <c r="K10" s="6" t="str">
        <f>IF(H10=0,"",I10*J10)</f>
        <v/>
      </c>
      <c r="L10" s="12">
        <v>0.08</v>
      </c>
      <c r="M10" s="6" t="str">
        <f>IF(H10=0,"",K10+(K10*L10))</f>
        <v/>
      </c>
    </row>
    <row r="11" spans="1:13" ht="13.5" customHeight="1" x14ac:dyDescent="0.25">
      <c r="A11" s="4">
        <v>2</v>
      </c>
      <c r="B11" s="13" t="s">
        <v>190</v>
      </c>
      <c r="C11" s="13" t="s">
        <v>675</v>
      </c>
      <c r="D11" s="13" t="s">
        <v>191</v>
      </c>
      <c r="E11" s="13" t="s">
        <v>14</v>
      </c>
      <c r="F11" s="14">
        <v>1000</v>
      </c>
      <c r="G11" s="9"/>
      <c r="H11" s="10"/>
      <c r="I11" s="5" t="str">
        <f t="shared" ref="I11:I31" si="0">IF(H11=0,"",CEILING(F11/H11,1))</f>
        <v/>
      </c>
      <c r="J11" s="11"/>
      <c r="K11" s="6" t="str">
        <f t="shared" ref="K11:K31" si="1">IF(H11=0,"",I11*J11)</f>
        <v/>
      </c>
      <c r="L11" s="12">
        <v>0.08</v>
      </c>
      <c r="M11" s="6" t="str">
        <f t="shared" ref="M11:M31" si="2">IF(H11=0,"",K11+(K11*L11))</f>
        <v/>
      </c>
    </row>
    <row r="12" spans="1:13" ht="13.5" customHeight="1" x14ac:dyDescent="0.25">
      <c r="A12" s="4">
        <v>3</v>
      </c>
      <c r="B12" s="13" t="s">
        <v>483</v>
      </c>
      <c r="C12" s="13" t="s">
        <v>655</v>
      </c>
      <c r="D12" s="13" t="s">
        <v>189</v>
      </c>
      <c r="E12" s="13" t="s">
        <v>87</v>
      </c>
      <c r="F12" s="14">
        <v>500</v>
      </c>
      <c r="G12" s="9"/>
      <c r="H12" s="10"/>
      <c r="I12" s="5" t="str">
        <f t="shared" si="0"/>
        <v/>
      </c>
      <c r="J12" s="11"/>
      <c r="K12" s="6" t="str">
        <f>IF(H12=0,"",I12*J12)</f>
        <v/>
      </c>
      <c r="L12" s="12">
        <v>0.08</v>
      </c>
      <c r="M12" s="6" t="str">
        <f t="shared" si="2"/>
        <v/>
      </c>
    </row>
    <row r="13" spans="1:13" ht="13.5" customHeight="1" x14ac:dyDescent="0.25">
      <c r="A13" s="4">
        <v>4</v>
      </c>
      <c r="B13" s="13" t="s">
        <v>483</v>
      </c>
      <c r="C13" s="13" t="s">
        <v>655</v>
      </c>
      <c r="D13" s="13" t="s">
        <v>187</v>
      </c>
      <c r="E13" s="13" t="s">
        <v>87</v>
      </c>
      <c r="F13" s="14">
        <v>200</v>
      </c>
      <c r="G13" s="9"/>
      <c r="H13" s="10"/>
      <c r="I13" s="5" t="str">
        <f t="shared" si="0"/>
        <v/>
      </c>
      <c r="J13" s="11"/>
      <c r="K13" s="6" t="str">
        <f t="shared" si="1"/>
        <v/>
      </c>
      <c r="L13" s="12">
        <v>0.08</v>
      </c>
      <c r="M13" s="6" t="str">
        <f t="shared" si="2"/>
        <v/>
      </c>
    </row>
    <row r="14" spans="1:13" ht="13.5" customHeight="1" x14ac:dyDescent="0.25">
      <c r="A14" s="4">
        <v>5</v>
      </c>
      <c r="B14" s="13" t="s">
        <v>483</v>
      </c>
      <c r="C14" s="13" t="s">
        <v>655</v>
      </c>
      <c r="D14" s="13" t="s">
        <v>39</v>
      </c>
      <c r="E14" s="13" t="s">
        <v>87</v>
      </c>
      <c r="F14" s="14">
        <v>500</v>
      </c>
      <c r="G14" s="9"/>
      <c r="H14" s="10"/>
      <c r="I14" s="5" t="str">
        <f t="shared" si="0"/>
        <v/>
      </c>
      <c r="J14" s="11"/>
      <c r="K14" s="6" t="str">
        <f t="shared" si="1"/>
        <v/>
      </c>
      <c r="L14" s="12">
        <v>0.08</v>
      </c>
      <c r="M14" s="6" t="str">
        <f t="shared" si="2"/>
        <v/>
      </c>
    </row>
    <row r="15" spans="1:13" x14ac:dyDescent="0.25">
      <c r="A15" s="4">
        <v>6</v>
      </c>
      <c r="B15" s="13" t="s">
        <v>484</v>
      </c>
      <c r="C15" s="13" t="s">
        <v>653</v>
      </c>
      <c r="D15" s="13" t="s">
        <v>144</v>
      </c>
      <c r="E15" s="13" t="s">
        <v>14</v>
      </c>
      <c r="F15" s="14">
        <v>300</v>
      </c>
      <c r="G15" s="9"/>
      <c r="H15" s="10"/>
      <c r="I15" s="5" t="str">
        <f t="shared" si="0"/>
        <v/>
      </c>
      <c r="J15" s="11"/>
      <c r="K15" s="6" t="str">
        <f t="shared" si="1"/>
        <v/>
      </c>
      <c r="L15" s="12">
        <v>0.08</v>
      </c>
      <c r="M15" s="6" t="str">
        <f t="shared" si="2"/>
        <v/>
      </c>
    </row>
    <row r="16" spans="1:13" ht="13.5" customHeight="1" x14ac:dyDescent="0.25">
      <c r="A16" s="4">
        <v>7</v>
      </c>
      <c r="B16" s="13" t="s">
        <v>484</v>
      </c>
      <c r="C16" s="13" t="s">
        <v>653</v>
      </c>
      <c r="D16" s="13" t="s">
        <v>227</v>
      </c>
      <c r="E16" s="13" t="s">
        <v>14</v>
      </c>
      <c r="F16" s="14">
        <v>1200</v>
      </c>
      <c r="G16" s="9"/>
      <c r="H16" s="10"/>
      <c r="I16" s="5" t="str">
        <f t="shared" si="0"/>
        <v/>
      </c>
      <c r="J16" s="11"/>
      <c r="K16" s="6" t="str">
        <f t="shared" si="1"/>
        <v/>
      </c>
      <c r="L16" s="12">
        <v>0.08</v>
      </c>
      <c r="M16" s="6" t="str">
        <f t="shared" si="2"/>
        <v/>
      </c>
    </row>
    <row r="17" spans="1:13" ht="13.5" customHeight="1" x14ac:dyDescent="0.25">
      <c r="A17" s="4">
        <v>8</v>
      </c>
      <c r="B17" s="13" t="s">
        <v>259</v>
      </c>
      <c r="C17" s="13" t="s">
        <v>439</v>
      </c>
      <c r="D17" s="13" t="s">
        <v>122</v>
      </c>
      <c r="E17" s="13" t="s">
        <v>14</v>
      </c>
      <c r="F17" s="14">
        <v>168</v>
      </c>
      <c r="G17" s="9"/>
      <c r="H17" s="10"/>
      <c r="I17" s="5" t="str">
        <f t="shared" si="0"/>
        <v/>
      </c>
      <c r="J17" s="11"/>
      <c r="K17" s="6" t="str">
        <f t="shared" si="1"/>
        <v/>
      </c>
      <c r="L17" s="12">
        <v>0.08</v>
      </c>
      <c r="M17" s="6" t="str">
        <f t="shared" si="2"/>
        <v/>
      </c>
    </row>
    <row r="18" spans="1:13" ht="13.5" customHeight="1" x14ac:dyDescent="0.25">
      <c r="A18" s="4">
        <v>9</v>
      </c>
      <c r="B18" s="13" t="s">
        <v>259</v>
      </c>
      <c r="C18" s="13" t="s">
        <v>439</v>
      </c>
      <c r="D18" s="13" t="s">
        <v>73</v>
      </c>
      <c r="E18" s="13" t="s">
        <v>14</v>
      </c>
      <c r="F18" s="14">
        <v>84</v>
      </c>
      <c r="G18" s="9"/>
      <c r="H18" s="10"/>
      <c r="I18" s="5" t="str">
        <f t="shared" si="0"/>
        <v/>
      </c>
      <c r="J18" s="11"/>
      <c r="K18" s="6" t="str">
        <f t="shared" si="1"/>
        <v/>
      </c>
      <c r="L18" s="12">
        <v>0.08</v>
      </c>
      <c r="M18" s="6" t="str">
        <f t="shared" si="2"/>
        <v/>
      </c>
    </row>
    <row r="19" spans="1:13" ht="13.5" customHeight="1" x14ac:dyDescent="0.25">
      <c r="A19" s="4">
        <v>10</v>
      </c>
      <c r="B19" s="13" t="s">
        <v>192</v>
      </c>
      <c r="C19" s="13" t="s">
        <v>640</v>
      </c>
      <c r="D19" s="13" t="s">
        <v>193</v>
      </c>
      <c r="E19" s="13" t="s">
        <v>44</v>
      </c>
      <c r="F19" s="14">
        <v>120000</v>
      </c>
      <c r="G19" s="9"/>
      <c r="H19" s="10"/>
      <c r="I19" s="5" t="str">
        <f t="shared" si="0"/>
        <v/>
      </c>
      <c r="J19" s="11"/>
      <c r="K19" s="6" t="str">
        <f t="shared" si="1"/>
        <v/>
      </c>
      <c r="L19" s="12">
        <v>0.08</v>
      </c>
      <c r="M19" s="6" t="str">
        <f t="shared" si="2"/>
        <v/>
      </c>
    </row>
    <row r="20" spans="1:13" ht="13.5" customHeight="1" x14ac:dyDescent="0.25">
      <c r="A20" s="4">
        <v>11</v>
      </c>
      <c r="B20" s="13" t="s">
        <v>485</v>
      </c>
      <c r="C20" s="13" t="s">
        <v>439</v>
      </c>
      <c r="D20" s="13" t="s">
        <v>115</v>
      </c>
      <c r="E20" s="13" t="s">
        <v>14</v>
      </c>
      <c r="F20" s="14">
        <v>2550</v>
      </c>
      <c r="G20" s="9"/>
      <c r="H20" s="10"/>
      <c r="I20" s="5" t="str">
        <f t="shared" si="0"/>
        <v/>
      </c>
      <c r="J20" s="11"/>
      <c r="K20" s="6" t="str">
        <f>IF(H20=0,"",I20*J20)</f>
        <v/>
      </c>
      <c r="L20" s="12">
        <v>0.08</v>
      </c>
      <c r="M20" s="6" t="str">
        <f t="shared" si="2"/>
        <v/>
      </c>
    </row>
    <row r="21" spans="1:13" ht="13.5" customHeight="1" x14ac:dyDescent="0.25">
      <c r="A21" s="4">
        <v>12</v>
      </c>
      <c r="B21" s="13" t="s">
        <v>485</v>
      </c>
      <c r="C21" s="13" t="s">
        <v>439</v>
      </c>
      <c r="D21" s="13" t="s">
        <v>69</v>
      </c>
      <c r="E21" s="13" t="s">
        <v>14</v>
      </c>
      <c r="F21" s="14">
        <v>1050</v>
      </c>
      <c r="G21" s="9"/>
      <c r="H21" s="10"/>
      <c r="I21" s="5" t="str">
        <f t="shared" si="0"/>
        <v/>
      </c>
      <c r="J21" s="11"/>
      <c r="K21" s="6" t="str">
        <f t="shared" si="1"/>
        <v/>
      </c>
      <c r="L21" s="12">
        <v>0.08</v>
      </c>
      <c r="M21" s="6" t="str">
        <f t="shared" si="2"/>
        <v/>
      </c>
    </row>
    <row r="22" spans="1:13" ht="13.5" customHeight="1" x14ac:dyDescent="0.25">
      <c r="A22" s="4">
        <v>13</v>
      </c>
      <c r="B22" s="13" t="s">
        <v>485</v>
      </c>
      <c r="C22" s="13" t="s">
        <v>439</v>
      </c>
      <c r="D22" s="13" t="s">
        <v>162</v>
      </c>
      <c r="E22" s="13" t="s">
        <v>14</v>
      </c>
      <c r="F22" s="14">
        <v>1200</v>
      </c>
      <c r="G22" s="9"/>
      <c r="H22" s="10"/>
      <c r="I22" s="5" t="str">
        <f t="shared" si="0"/>
        <v/>
      </c>
      <c r="J22" s="11"/>
      <c r="K22" s="6" t="str">
        <f t="shared" si="1"/>
        <v/>
      </c>
      <c r="L22" s="12">
        <v>0.08</v>
      </c>
      <c r="M22" s="6" t="str">
        <f t="shared" si="2"/>
        <v/>
      </c>
    </row>
    <row r="23" spans="1:13" ht="13.5" customHeight="1" x14ac:dyDescent="0.25">
      <c r="A23" s="4">
        <v>14</v>
      </c>
      <c r="B23" s="13" t="s">
        <v>626</v>
      </c>
      <c r="C23" s="13" t="s">
        <v>622</v>
      </c>
      <c r="D23" s="13" t="s">
        <v>627</v>
      </c>
      <c r="E23" s="13" t="s">
        <v>44</v>
      </c>
      <c r="F23" s="14">
        <v>35</v>
      </c>
      <c r="G23" s="9"/>
      <c r="H23" s="10"/>
      <c r="I23" s="5" t="str">
        <f t="shared" si="0"/>
        <v/>
      </c>
      <c r="J23" s="11"/>
      <c r="K23" s="6" t="str">
        <f t="shared" si="1"/>
        <v/>
      </c>
      <c r="L23" s="12">
        <v>0.08</v>
      </c>
      <c r="M23" s="6" t="str">
        <f t="shared" si="2"/>
        <v/>
      </c>
    </row>
    <row r="24" spans="1:13" ht="13.5" customHeight="1" x14ac:dyDescent="0.25">
      <c r="A24" s="4">
        <v>15</v>
      </c>
      <c r="B24" s="13" t="s">
        <v>692</v>
      </c>
      <c r="C24" s="13" t="s">
        <v>439</v>
      </c>
      <c r="D24" s="13" t="s">
        <v>34</v>
      </c>
      <c r="E24" s="13" t="s">
        <v>14</v>
      </c>
      <c r="F24" s="14">
        <v>2800</v>
      </c>
      <c r="G24" s="9"/>
      <c r="H24" s="10"/>
      <c r="I24" s="5" t="str">
        <f t="shared" si="0"/>
        <v/>
      </c>
      <c r="J24" s="11"/>
      <c r="K24" s="6" t="str">
        <f t="shared" si="1"/>
        <v/>
      </c>
      <c r="L24" s="12">
        <v>0.08</v>
      </c>
      <c r="M24" s="6" t="str">
        <f t="shared" si="2"/>
        <v/>
      </c>
    </row>
    <row r="25" spans="1:13" ht="13.5" customHeight="1" x14ac:dyDescent="0.25">
      <c r="A25" s="4">
        <v>16</v>
      </c>
      <c r="B25" s="13" t="s">
        <v>692</v>
      </c>
      <c r="C25" s="13" t="s">
        <v>439</v>
      </c>
      <c r="D25" s="13" t="s">
        <v>200</v>
      </c>
      <c r="E25" s="13" t="s">
        <v>14</v>
      </c>
      <c r="F25" s="14">
        <v>1120</v>
      </c>
      <c r="G25" s="9"/>
      <c r="H25" s="10"/>
      <c r="I25" s="5" t="str">
        <f t="shared" si="0"/>
        <v/>
      </c>
      <c r="J25" s="11"/>
      <c r="K25" s="6" t="str">
        <f t="shared" si="1"/>
        <v/>
      </c>
      <c r="L25" s="12">
        <v>0.08</v>
      </c>
      <c r="M25" s="6" t="str">
        <f t="shared" si="2"/>
        <v/>
      </c>
    </row>
    <row r="26" spans="1:13" ht="13.5" customHeight="1" x14ac:dyDescent="0.25">
      <c r="A26" s="4">
        <v>17</v>
      </c>
      <c r="B26" s="13" t="s">
        <v>486</v>
      </c>
      <c r="C26" s="13" t="s">
        <v>655</v>
      </c>
      <c r="D26" s="13" t="s">
        <v>149</v>
      </c>
      <c r="E26" s="13" t="s">
        <v>87</v>
      </c>
      <c r="F26" s="14">
        <v>6500</v>
      </c>
      <c r="G26" s="9"/>
      <c r="H26" s="10"/>
      <c r="I26" s="5" t="str">
        <f t="shared" si="0"/>
        <v/>
      </c>
      <c r="J26" s="11"/>
      <c r="K26" s="6" t="str">
        <f t="shared" si="1"/>
        <v/>
      </c>
      <c r="L26" s="12">
        <v>0.08</v>
      </c>
      <c r="M26" s="6" t="str">
        <f t="shared" si="2"/>
        <v/>
      </c>
    </row>
    <row r="27" spans="1:13" ht="13.5" customHeight="1" x14ac:dyDescent="0.25">
      <c r="A27" s="4">
        <v>18</v>
      </c>
      <c r="B27" s="13" t="s">
        <v>486</v>
      </c>
      <c r="C27" s="13" t="s">
        <v>655</v>
      </c>
      <c r="D27" s="13" t="s">
        <v>487</v>
      </c>
      <c r="E27" s="13" t="s">
        <v>87</v>
      </c>
      <c r="F27" s="14">
        <v>6000</v>
      </c>
      <c r="G27" s="9"/>
      <c r="H27" s="10"/>
      <c r="I27" s="5" t="str">
        <f t="shared" si="0"/>
        <v/>
      </c>
      <c r="J27" s="11"/>
      <c r="K27" s="6" t="str">
        <f t="shared" si="1"/>
        <v/>
      </c>
      <c r="L27" s="12">
        <v>0.08</v>
      </c>
      <c r="M27" s="6" t="str">
        <f t="shared" si="2"/>
        <v/>
      </c>
    </row>
    <row r="28" spans="1:13" x14ac:dyDescent="0.25">
      <c r="A28" s="4">
        <v>19</v>
      </c>
      <c r="B28" s="13" t="s">
        <v>486</v>
      </c>
      <c r="C28" s="13" t="s">
        <v>655</v>
      </c>
      <c r="D28" s="13" t="s">
        <v>488</v>
      </c>
      <c r="E28" s="13" t="s">
        <v>87</v>
      </c>
      <c r="F28" s="14">
        <v>300</v>
      </c>
      <c r="G28" s="9"/>
      <c r="H28" s="10"/>
      <c r="I28" s="5" t="str">
        <f t="shared" si="0"/>
        <v/>
      </c>
      <c r="J28" s="11"/>
      <c r="K28" s="6" t="str">
        <f t="shared" si="1"/>
        <v/>
      </c>
      <c r="L28" s="12">
        <v>0.08</v>
      </c>
      <c r="M28" s="6" t="str">
        <f t="shared" si="2"/>
        <v/>
      </c>
    </row>
    <row r="29" spans="1:13" ht="13.5" customHeight="1" x14ac:dyDescent="0.25">
      <c r="A29" s="4">
        <v>20</v>
      </c>
      <c r="B29" s="13" t="s">
        <v>486</v>
      </c>
      <c r="C29" s="13" t="s">
        <v>693</v>
      </c>
      <c r="D29" s="13" t="s">
        <v>149</v>
      </c>
      <c r="E29" s="13" t="s">
        <v>87</v>
      </c>
      <c r="F29" s="14">
        <v>3000</v>
      </c>
      <c r="G29" s="9"/>
      <c r="H29" s="10"/>
      <c r="I29" s="5" t="str">
        <f t="shared" si="0"/>
        <v/>
      </c>
      <c r="J29" s="11"/>
      <c r="K29" s="6" t="str">
        <f t="shared" si="1"/>
        <v/>
      </c>
      <c r="L29" s="12">
        <v>0.08</v>
      </c>
      <c r="M29" s="6" t="str">
        <f t="shared" si="2"/>
        <v/>
      </c>
    </row>
    <row r="30" spans="1:13" ht="25.5" x14ac:dyDescent="0.25">
      <c r="A30" s="4">
        <v>21</v>
      </c>
      <c r="B30" s="13" t="s">
        <v>486</v>
      </c>
      <c r="C30" s="15" t="s">
        <v>694</v>
      </c>
      <c r="D30" s="13" t="s">
        <v>487</v>
      </c>
      <c r="E30" s="13" t="s">
        <v>14</v>
      </c>
      <c r="F30" s="14">
        <v>1500</v>
      </c>
      <c r="G30" s="9"/>
      <c r="H30" s="10"/>
      <c r="I30" s="5" t="str">
        <f t="shared" si="0"/>
        <v/>
      </c>
      <c r="J30" s="11"/>
      <c r="K30" s="6" t="str">
        <f t="shared" si="1"/>
        <v/>
      </c>
      <c r="L30" s="12">
        <v>0.08</v>
      </c>
      <c r="M30" s="6" t="str">
        <f t="shared" si="2"/>
        <v/>
      </c>
    </row>
    <row r="31" spans="1:13" ht="13.5" customHeight="1" x14ac:dyDescent="0.25">
      <c r="A31" s="4">
        <v>22</v>
      </c>
      <c r="B31" s="13" t="s">
        <v>489</v>
      </c>
      <c r="C31" s="13" t="s">
        <v>439</v>
      </c>
      <c r="D31" s="13" t="s">
        <v>149</v>
      </c>
      <c r="E31" s="13" t="s">
        <v>14</v>
      </c>
      <c r="F31" s="14">
        <v>200</v>
      </c>
      <c r="G31" s="9"/>
      <c r="H31" s="10"/>
      <c r="I31" s="5" t="str">
        <f t="shared" si="0"/>
        <v/>
      </c>
      <c r="J31" s="11"/>
      <c r="K31" s="6" t="str">
        <f t="shared" si="1"/>
        <v/>
      </c>
      <c r="L31" s="12">
        <v>0.08</v>
      </c>
      <c r="M31" s="6" t="str">
        <f t="shared" si="2"/>
        <v/>
      </c>
    </row>
    <row r="32" spans="1:13" ht="13.5" customHeight="1" x14ac:dyDescent="0.25">
      <c r="A32" s="30" t="s">
        <v>18</v>
      </c>
      <c r="B32" s="31"/>
      <c r="C32" s="31"/>
      <c r="D32" s="31"/>
      <c r="E32" s="31"/>
      <c r="F32" s="31"/>
      <c r="G32" s="31"/>
      <c r="H32" s="31"/>
      <c r="I32" s="31"/>
      <c r="J32" s="32"/>
      <c r="K32" s="3">
        <f>SUM(K10:K31)</f>
        <v>0</v>
      </c>
      <c r="L32" s="2"/>
      <c r="M32" s="3">
        <f>SUM(M10:M31)</f>
        <v>0</v>
      </c>
    </row>
    <row r="34" spans="2:13" x14ac:dyDescent="0.25">
      <c r="B34" s="7" t="s">
        <v>20</v>
      </c>
    </row>
    <row r="35" spans="2:13" ht="27" customHeight="1" x14ac:dyDescent="0.25">
      <c r="B35" s="22" t="s">
        <v>23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ht="13.5" customHeight="1" x14ac:dyDescent="0.25">
      <c r="B36" s="22" t="s">
        <v>21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2:13" x14ac:dyDescent="0.25">
      <c r="B37" s="22" t="s">
        <v>22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</sheetData>
  <sheetProtection password="EB53" sheet="1" objects="1" scenarios="1"/>
  <mergeCells count="22">
    <mergeCell ref="M6:M9"/>
    <mergeCell ref="H6:H9"/>
    <mergeCell ref="I6:I9"/>
    <mergeCell ref="J6:J9"/>
    <mergeCell ref="K6:K9"/>
    <mergeCell ref="L6:L9"/>
    <mergeCell ref="A32:J32"/>
    <mergeCell ref="B35:M35"/>
    <mergeCell ref="B36:M36"/>
    <mergeCell ref="B37:M37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F6:F9"/>
    <mergeCell ref="G6:G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41</vt:i4>
      </vt:variant>
      <vt:variant>
        <vt:lpstr>Zakresy nazwane</vt:lpstr>
      </vt:variant>
      <vt:variant>
        <vt:i4>29</vt:i4>
      </vt:variant>
    </vt:vector>
  </HeadingPairs>
  <TitlesOfParts>
    <vt:vector size="70" baseType="lpstr"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P22</vt:lpstr>
      <vt:lpstr>P23</vt:lpstr>
      <vt:lpstr>P24</vt:lpstr>
      <vt:lpstr>P25</vt:lpstr>
      <vt:lpstr>P26</vt:lpstr>
      <vt:lpstr>P27</vt:lpstr>
      <vt:lpstr>P28</vt:lpstr>
      <vt:lpstr>P29</vt:lpstr>
      <vt:lpstr>P30</vt:lpstr>
      <vt:lpstr>P31</vt:lpstr>
      <vt:lpstr>P32</vt:lpstr>
      <vt:lpstr>P33</vt:lpstr>
      <vt:lpstr>P34</vt:lpstr>
      <vt:lpstr>P35</vt:lpstr>
      <vt:lpstr>P36</vt:lpstr>
      <vt:lpstr>P37</vt:lpstr>
      <vt:lpstr>P38</vt:lpstr>
      <vt:lpstr>P39</vt:lpstr>
      <vt:lpstr>P40</vt:lpstr>
      <vt:lpstr>P41</vt:lpstr>
      <vt:lpstr>'P1'!Obszar_wydruku</vt:lpstr>
      <vt:lpstr>'P10'!Obszar_wydruku</vt:lpstr>
      <vt:lpstr>'P11'!Obszar_wydruku</vt:lpstr>
      <vt:lpstr>'P12'!Obszar_wydruku</vt:lpstr>
      <vt:lpstr>'P13'!Obszar_wydruku</vt:lpstr>
      <vt:lpstr>'P14'!Obszar_wydruku</vt:lpstr>
      <vt:lpstr>'P15'!Obszar_wydruku</vt:lpstr>
      <vt:lpstr>'P16'!Obszar_wydruku</vt:lpstr>
      <vt:lpstr>'P17'!Obszar_wydruku</vt:lpstr>
      <vt:lpstr>'P18'!Obszar_wydruku</vt:lpstr>
      <vt:lpstr>'P19'!Obszar_wydruku</vt:lpstr>
      <vt:lpstr>'P2'!Obszar_wydruku</vt:lpstr>
      <vt:lpstr>'P20'!Obszar_wydruku</vt:lpstr>
      <vt:lpstr>'P21'!Obszar_wydruku</vt:lpstr>
      <vt:lpstr>'P22'!Obszar_wydruku</vt:lpstr>
      <vt:lpstr>'P23'!Obszar_wydruku</vt:lpstr>
      <vt:lpstr>'P24'!Obszar_wydruku</vt:lpstr>
      <vt:lpstr>'P25'!Obszar_wydruku</vt:lpstr>
      <vt:lpstr>'P26'!Obszar_wydruku</vt:lpstr>
      <vt:lpstr>'P27'!Obszar_wydruku</vt:lpstr>
      <vt:lpstr>'P28'!Obszar_wydruku</vt:lpstr>
      <vt:lpstr>'P3'!Obszar_wydruku</vt:lpstr>
      <vt:lpstr>'P4'!Obszar_wydruku</vt:lpstr>
      <vt:lpstr>'P40'!Obszar_wydruku</vt:lpstr>
      <vt:lpstr>'P5'!Obszar_wydruku</vt:lpstr>
      <vt:lpstr>'P6'!Obszar_wydruku</vt:lpstr>
      <vt:lpstr>'P7'!Obszar_wydruku</vt:lpstr>
      <vt:lpstr>'P8'!Obszar_wydruku</vt:lpstr>
      <vt:lpstr>'P9'!Obszar_wydruku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2021-11-12T08:05:42Z</dcterms:modified>
</cp:coreProperties>
</file>