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6510" yWindow="1725" windowWidth="14805" windowHeight="7890" tabRatio="870"/>
  </bookViews>
  <sheets>
    <sheet name="P1" sheetId="78" r:id="rId1"/>
    <sheet name="P2" sheetId="96" r:id="rId2"/>
    <sheet name="P3" sheetId="108" r:id="rId3"/>
    <sheet name="P4" sheetId="79" r:id="rId4"/>
    <sheet name="P5" sheetId="80" r:id="rId5"/>
  </sheets>
  <definedNames>
    <definedName name="_xlnm.Print_Area" localSheetId="0">'P1'!$A$1:$M$41</definedName>
    <definedName name="_xlnm.Print_Area" localSheetId="1">'P2'!$A$1:$M$16</definedName>
    <definedName name="_xlnm.Print_Area" localSheetId="3">'P4'!$A$1:$M$16</definedName>
    <definedName name="_xlnm.Print_Area" localSheetId="4">'P5'!$A$1:$M$16</definedName>
  </definedNames>
  <calcPr calcId="145621"/>
</workbook>
</file>

<file path=xl/calcChain.xml><?xml version="1.0" encoding="utf-8"?>
<calcChain xmlns="http://schemas.openxmlformats.org/spreadsheetml/2006/main">
  <c r="M11" i="78" l="1"/>
  <c r="M12" i="78"/>
  <c r="M13" i="78"/>
  <c r="M14" i="78"/>
  <c r="M15" i="78"/>
  <c r="M16" i="78"/>
  <c r="M17" i="78"/>
  <c r="M18" i="78"/>
  <c r="M19" i="78"/>
  <c r="M20" i="78"/>
  <c r="M21" i="78"/>
  <c r="M22" i="78"/>
  <c r="M23" i="78"/>
  <c r="M24" i="78"/>
  <c r="M25" i="78"/>
  <c r="M26" i="78"/>
  <c r="M27" i="78"/>
  <c r="M28" i="78"/>
  <c r="M29" i="78"/>
  <c r="M30" i="78"/>
  <c r="M31" i="78"/>
  <c r="M32" i="78"/>
  <c r="M33" i="78"/>
  <c r="M34" i="78"/>
  <c r="M35" i="78"/>
  <c r="I11" i="78"/>
  <c r="K11" i="78"/>
  <c r="I12" i="78"/>
  <c r="K12" i="78"/>
  <c r="I13" i="78"/>
  <c r="K13" i="78"/>
  <c r="I14" i="78"/>
  <c r="K14" i="78"/>
  <c r="I15" i="78"/>
  <c r="K15" i="78"/>
  <c r="I16" i="78"/>
  <c r="K16" i="78"/>
  <c r="I17" i="78"/>
  <c r="K17" i="78"/>
  <c r="I18" i="78"/>
  <c r="K18" i="78"/>
  <c r="I19" i="78"/>
  <c r="K19" i="78"/>
  <c r="I20" i="78"/>
  <c r="K20" i="78"/>
  <c r="I21" i="78"/>
  <c r="K21" i="78"/>
  <c r="I22" i="78"/>
  <c r="K22" i="78"/>
  <c r="I23" i="78"/>
  <c r="K23" i="78"/>
  <c r="I24" i="78"/>
  <c r="K24" i="78"/>
  <c r="I25" i="78"/>
  <c r="K25" i="78"/>
  <c r="I26" i="78"/>
  <c r="K26" i="78"/>
  <c r="I27" i="78"/>
  <c r="K27" i="78"/>
  <c r="I28" i="78"/>
  <c r="K28" i="78"/>
  <c r="I29" i="78"/>
  <c r="K29" i="78"/>
  <c r="I30" i="78"/>
  <c r="K30" i="78"/>
  <c r="I31" i="78"/>
  <c r="K31" i="78"/>
  <c r="I32" i="78"/>
  <c r="K32" i="78"/>
  <c r="I33" i="78"/>
  <c r="K33" i="78"/>
  <c r="I34" i="78"/>
  <c r="K34" i="78"/>
  <c r="I35" i="78"/>
  <c r="K35" i="78"/>
  <c r="M14" i="108" l="1"/>
  <c r="K14" i="108"/>
  <c r="I14" i="108"/>
  <c r="M13" i="108"/>
  <c r="K13" i="108"/>
  <c r="I13" i="108"/>
  <c r="M12" i="108"/>
  <c r="K12" i="108"/>
  <c r="I12" i="108"/>
  <c r="M11" i="108"/>
  <c r="K11" i="108"/>
  <c r="K15" i="108" s="1"/>
  <c r="I11" i="108"/>
  <c r="M10" i="108"/>
  <c r="K10" i="108"/>
  <c r="I10" i="108"/>
  <c r="M10" i="96"/>
  <c r="M11" i="96" s="1"/>
  <c r="K10" i="96"/>
  <c r="K11" i="96" s="1"/>
  <c r="I10" i="96"/>
  <c r="M10" i="80"/>
  <c r="M11" i="80" s="1"/>
  <c r="K10" i="80"/>
  <c r="K11" i="80" s="1"/>
  <c r="I10" i="80"/>
  <c r="M10" i="79"/>
  <c r="K10" i="79"/>
  <c r="I10" i="79"/>
  <c r="I10" i="78"/>
  <c r="M15" i="108" l="1"/>
  <c r="K11" i="79"/>
  <c r="M11" i="79"/>
  <c r="K10" i="78" l="1"/>
  <c r="K36" i="78" l="1"/>
  <c r="M10" i="78"/>
  <c r="M36" i="78" s="1"/>
</calcChain>
</file>

<file path=xl/sharedStrings.xml><?xml version="1.0" encoding="utf-8"?>
<sst xmlns="http://schemas.openxmlformats.org/spreadsheetml/2006/main" count="250" uniqueCount="95">
  <si>
    <t>Wartość netto</t>
  </si>
  <si>
    <t>Wartość brutto</t>
  </si>
  <si>
    <t>Nazwa produktu</t>
  </si>
  <si>
    <t>Jednostka miary</t>
  </si>
  <si>
    <t>Pakiet nr 1</t>
  </si>
  <si>
    <t>Pakiet nr 2</t>
  </si>
  <si>
    <t>Załącznik nr 2 do SWZ - Specyfikacja techniczna</t>
  </si>
  <si>
    <t>Produkt zamawiany</t>
  </si>
  <si>
    <t>Produkt oferowany</t>
  </si>
  <si>
    <t>L.p.</t>
  </si>
  <si>
    <t>VAT</t>
  </si>
  <si>
    <t>Postać</t>
  </si>
  <si>
    <t>Dawka</t>
  </si>
  <si>
    <t>Ilość jednostek</t>
  </si>
  <si>
    <t>tabl.</t>
  </si>
  <si>
    <t>Cena netto za 1 opakowanie handlowe</t>
  </si>
  <si>
    <t>Ilość jednostek w 1 opakowaniu handlowym</t>
  </si>
  <si>
    <t>Oferowana ilość pełnych opakowań handlowych</t>
  </si>
  <si>
    <t>Razem:</t>
  </si>
  <si>
    <t>Nazwa handlowa, postać farmaceutyczna, dawka, EAN</t>
  </si>
  <si>
    <t>UWAGI</t>
  </si>
  <si>
    <t>2) W przypadku doustnych postaci leku przy wyborze oferty preferowane będą leki pakowane w blistry.</t>
  </si>
  <si>
    <t xml:space="preserve">3) Zamawiający dopuszcza zaoferowanie produktów, których postać farmaceutyczna różni się od podanych pod warunkiem zachowania równoważności terapeutycznej oferowanych produktów (tzn. można zaoferować kapsułki zamiast tabletek, fiolki zamiast ampułek itp.). </t>
  </si>
  <si>
    <t>1) W celu obliczenia ilości i wartości leku, jakie należy zaoferować, Wykonawca wpisuje 'ilość jednostek w 1 opakowaniu handlowym (kolumna H)' i podaje 'cenę jednostkową za 1 opakowanie handlowe (kolumna J)'. Ewentualne zaokrąglenia (wymaga się zaoferowania pełnych opakowań handlowych) program wykona w górę.</t>
  </si>
  <si>
    <t>roztw. do wstrz.</t>
  </si>
  <si>
    <t>amp.</t>
  </si>
  <si>
    <t>0,25 mg</t>
  </si>
  <si>
    <t>10 mg</t>
  </si>
  <si>
    <t>-</t>
  </si>
  <si>
    <t>500 mg</t>
  </si>
  <si>
    <t>fiol.</t>
  </si>
  <si>
    <t>ml</t>
  </si>
  <si>
    <t>50 mg</t>
  </si>
  <si>
    <t>0,5 mg</t>
  </si>
  <si>
    <t>Mesalazyna</t>
  </si>
  <si>
    <t>kaps.</t>
  </si>
  <si>
    <t>krople doustne</t>
  </si>
  <si>
    <t>Pakiet nr 3</t>
  </si>
  <si>
    <t>Pakiet nr 4</t>
  </si>
  <si>
    <t>Pakiet nr 5</t>
  </si>
  <si>
    <t>Akarboza</t>
  </si>
  <si>
    <t>100 mg</t>
  </si>
  <si>
    <t>30 mg</t>
  </si>
  <si>
    <t>amp.-strz.</t>
  </si>
  <si>
    <t>Cholekalcyferol</t>
  </si>
  <si>
    <t>2000 j.</t>
  </si>
  <si>
    <t>200 mg</t>
  </si>
  <si>
    <t>25 mg</t>
  </si>
  <si>
    <t>300 mg</t>
  </si>
  <si>
    <t>Allopurinol</t>
  </si>
  <si>
    <t>7,5 mg/ml</t>
  </si>
  <si>
    <t>400 mg</t>
  </si>
  <si>
    <t>Adenozyna</t>
  </si>
  <si>
    <t>6 mg/2 ml</t>
  </si>
  <si>
    <t>Amiodaron</t>
  </si>
  <si>
    <t>150 mg/3 ml</t>
  </si>
  <si>
    <t>Alantoina</t>
  </si>
  <si>
    <t>maść</t>
  </si>
  <si>
    <t>20 mg/g</t>
  </si>
  <si>
    <t>g</t>
  </si>
  <si>
    <t>Maść cholesterolowa</t>
  </si>
  <si>
    <t>tabletki</t>
  </si>
  <si>
    <t>Immunoglobulina ludzka normalna</t>
  </si>
  <si>
    <t>1 gram immunoglobuliny</t>
  </si>
  <si>
    <t>Agomelatyna</t>
  </si>
  <si>
    <t>Amisulprid</t>
  </si>
  <si>
    <t>Amitryptylina</t>
  </si>
  <si>
    <t>Gabapentyna</t>
  </si>
  <si>
    <t>Tramadol</t>
  </si>
  <si>
    <t>100 mg/1 ml</t>
  </si>
  <si>
    <t>Ambroksol</t>
  </si>
  <si>
    <t>15 mg/5 ml</t>
  </si>
  <si>
    <t>30 mg/5 ml</t>
  </si>
  <si>
    <t>7,5 mg/1 ml</t>
  </si>
  <si>
    <t>Załącznik nr 2 do umowy</t>
  </si>
  <si>
    <t>Aceklofenak</t>
  </si>
  <si>
    <t>roztwór do wstrzyknięć</t>
  </si>
  <si>
    <t>proszek</t>
  </si>
  <si>
    <t>roztwór doustny</t>
  </si>
  <si>
    <t>15 mg/2 ml</t>
  </si>
  <si>
    <t>tabletki dojelitowe</t>
  </si>
  <si>
    <t>kapsułki</t>
  </si>
  <si>
    <t>substancja do receptury</t>
  </si>
  <si>
    <t>roztwór do wlewów</t>
  </si>
  <si>
    <t>Alprazolam</t>
  </si>
  <si>
    <t>Enoksaparyna</t>
  </si>
  <si>
    <t>80 mg/0,8 ml</t>
  </si>
  <si>
    <t>20 mg/0,2 ml</t>
  </si>
  <si>
    <t>60 mg/0,6 ml</t>
  </si>
  <si>
    <t>40 mg/0,4 ml</t>
  </si>
  <si>
    <t>Amikacyna</t>
  </si>
  <si>
    <t>250 mg/100 ml</t>
  </si>
  <si>
    <t>tabletki powlekane o przedłużonym uwalnianiu</t>
  </si>
  <si>
    <t>1 kg (w opakowaniach (0,5 – 1 kg)</t>
  </si>
  <si>
    <t>1 but.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</si>
</sst>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36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right" vertical="center" indent="1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49" fontId="13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vertical="center"/>
    </xf>
    <xf numFmtId="3" fontId="11" fillId="0" borderId="1" xfId="0" applyNumberFormat="1" applyFont="1" applyBorder="1" applyAlignment="1">
      <alignment horizontal="right" vertical="center" indent="1"/>
    </xf>
    <xf numFmtId="9" fontId="14" fillId="0" borderId="1" xfId="0" applyNumberFormat="1" applyFont="1" applyBorder="1" applyAlignment="1">
      <alignment vertical="center"/>
    </xf>
    <xf numFmtId="9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49" fontId="10" fillId="0" borderId="9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7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K36" sqref="K3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29" t="s">
        <v>74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30" t="s">
        <v>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5" spans="1:13" s="8" customFormat="1" ht="13.5" customHeight="1" x14ac:dyDescent="0.25">
      <c r="A5" s="22" t="s">
        <v>9</v>
      </c>
      <c r="B5" s="31" t="s">
        <v>7</v>
      </c>
      <c r="C5" s="32"/>
      <c r="D5" s="32"/>
      <c r="E5" s="32"/>
      <c r="F5" s="33"/>
      <c r="G5" s="34" t="s">
        <v>8</v>
      </c>
      <c r="H5" s="34"/>
      <c r="I5" s="34"/>
      <c r="J5" s="34"/>
      <c r="K5" s="34"/>
      <c r="L5" s="34"/>
      <c r="M5" s="34"/>
    </row>
    <row r="6" spans="1:13" s="8" customFormat="1" ht="13.5" customHeight="1" x14ac:dyDescent="0.25">
      <c r="A6" s="23"/>
      <c r="B6" s="25" t="s">
        <v>2</v>
      </c>
      <c r="C6" s="19" t="s">
        <v>11</v>
      </c>
      <c r="D6" s="22" t="s">
        <v>12</v>
      </c>
      <c r="E6" s="25" t="s">
        <v>3</v>
      </c>
      <c r="F6" s="25" t="s">
        <v>13</v>
      </c>
      <c r="G6" s="35" t="s">
        <v>19</v>
      </c>
      <c r="H6" s="25" t="s">
        <v>16</v>
      </c>
      <c r="I6" s="25" t="s">
        <v>17</v>
      </c>
      <c r="J6" s="25" t="s">
        <v>15</v>
      </c>
      <c r="K6" s="25" t="s">
        <v>0</v>
      </c>
      <c r="L6" s="25" t="s">
        <v>10</v>
      </c>
      <c r="M6" s="25" t="s">
        <v>1</v>
      </c>
    </row>
    <row r="7" spans="1:13" s="8" customFormat="1" ht="13.5" customHeight="1" x14ac:dyDescent="0.25">
      <c r="A7" s="23"/>
      <c r="B7" s="25"/>
      <c r="C7" s="20"/>
      <c r="D7" s="23"/>
      <c r="E7" s="25"/>
      <c r="F7" s="25"/>
      <c r="G7" s="35"/>
      <c r="H7" s="25"/>
      <c r="I7" s="25"/>
      <c r="J7" s="25"/>
      <c r="K7" s="25"/>
      <c r="L7" s="25"/>
      <c r="M7" s="25"/>
    </row>
    <row r="8" spans="1:13" s="8" customFormat="1" ht="13.5" customHeight="1" x14ac:dyDescent="0.25">
      <c r="A8" s="23"/>
      <c r="B8" s="25"/>
      <c r="C8" s="20"/>
      <c r="D8" s="23"/>
      <c r="E8" s="25"/>
      <c r="F8" s="25"/>
      <c r="G8" s="35"/>
      <c r="H8" s="25"/>
      <c r="I8" s="25"/>
      <c r="J8" s="25"/>
      <c r="K8" s="25"/>
      <c r="L8" s="25"/>
      <c r="M8" s="25"/>
    </row>
    <row r="9" spans="1:13" s="8" customFormat="1" ht="13.5" customHeight="1" x14ac:dyDescent="0.25">
      <c r="A9" s="24"/>
      <c r="B9" s="25"/>
      <c r="C9" s="21"/>
      <c r="D9" s="24"/>
      <c r="E9" s="25"/>
      <c r="F9" s="25"/>
      <c r="G9" s="35"/>
      <c r="H9" s="25"/>
      <c r="I9" s="25"/>
      <c r="J9" s="25"/>
      <c r="K9" s="25"/>
      <c r="L9" s="25"/>
      <c r="M9" s="25"/>
    </row>
    <row r="10" spans="1:13" ht="13.5" customHeight="1" x14ac:dyDescent="0.25">
      <c r="A10" s="4">
        <v>1</v>
      </c>
      <c r="B10" s="13" t="s">
        <v>75</v>
      </c>
      <c r="C10" s="13" t="s">
        <v>61</v>
      </c>
      <c r="D10" s="13" t="s">
        <v>41</v>
      </c>
      <c r="E10" s="13" t="s">
        <v>14</v>
      </c>
      <c r="F10" s="14">
        <v>900</v>
      </c>
      <c r="G10" s="9"/>
      <c r="H10" s="10"/>
      <c r="I10" s="5" t="str">
        <f t="shared" ref="I10" si="0">IF(H10=0,"",CEILING(F10/H10,1))</f>
        <v/>
      </c>
      <c r="J10" s="11"/>
      <c r="K10" s="6" t="str">
        <f t="shared" ref="K10:K35" si="1">IF(H10=0,"",I10*J10)</f>
        <v/>
      </c>
      <c r="L10" s="12">
        <v>0.08</v>
      </c>
      <c r="M10" s="6" t="str">
        <f t="shared" ref="M10:M35" si="2">IF(H10=0,"",K10+(K10*L10))</f>
        <v/>
      </c>
    </row>
    <row r="11" spans="1:13" ht="13.5" customHeight="1" x14ac:dyDescent="0.25">
      <c r="A11" s="4">
        <v>2</v>
      </c>
      <c r="B11" s="13" t="s">
        <v>52</v>
      </c>
      <c r="C11" s="13" t="s">
        <v>76</v>
      </c>
      <c r="D11" s="13" t="s">
        <v>53</v>
      </c>
      <c r="E11" s="13" t="s">
        <v>30</v>
      </c>
      <c r="F11" s="14">
        <v>90</v>
      </c>
      <c r="G11" s="9"/>
      <c r="H11" s="10"/>
      <c r="I11" s="5" t="str">
        <f t="shared" ref="I11:I35" si="3">IF(H11=0,"",CEILING(F11/H11,1))</f>
        <v/>
      </c>
      <c r="J11" s="11"/>
      <c r="K11" s="6" t="str">
        <f t="shared" ref="K11:K35" si="4">IF(H11=0,"",I11*J11)</f>
        <v/>
      </c>
      <c r="L11" s="12">
        <v>0.08</v>
      </c>
      <c r="M11" s="6" t="str">
        <f t="shared" si="2"/>
        <v/>
      </c>
    </row>
    <row r="12" spans="1:13" ht="13.5" customHeight="1" x14ac:dyDescent="0.25">
      <c r="A12" s="4">
        <v>3</v>
      </c>
      <c r="B12" s="13" t="s">
        <v>64</v>
      </c>
      <c r="C12" s="13" t="s">
        <v>61</v>
      </c>
      <c r="D12" s="13" t="s">
        <v>47</v>
      </c>
      <c r="E12" s="13" t="s">
        <v>14</v>
      </c>
      <c r="F12" s="14">
        <v>140</v>
      </c>
      <c r="G12" s="9"/>
      <c r="H12" s="10"/>
      <c r="I12" s="5" t="str">
        <f t="shared" si="3"/>
        <v/>
      </c>
      <c r="J12" s="11"/>
      <c r="K12" s="6" t="str">
        <f t="shared" si="4"/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40</v>
      </c>
      <c r="C13" s="13" t="s">
        <v>61</v>
      </c>
      <c r="D13" s="13" t="s">
        <v>41</v>
      </c>
      <c r="E13" s="13" t="s">
        <v>14</v>
      </c>
      <c r="F13" s="14">
        <v>150</v>
      </c>
      <c r="G13" s="9"/>
      <c r="H13" s="10"/>
      <c r="I13" s="5" t="str">
        <f t="shared" si="3"/>
        <v/>
      </c>
      <c r="J13" s="11"/>
      <c r="K13" s="6" t="str">
        <f t="shared" si="4"/>
        <v/>
      </c>
      <c r="L13" s="12">
        <v>0.08</v>
      </c>
      <c r="M13" s="6" t="str">
        <f t="shared" si="2"/>
        <v/>
      </c>
    </row>
    <row r="14" spans="1:13" x14ac:dyDescent="0.25">
      <c r="A14" s="4">
        <v>5</v>
      </c>
      <c r="B14" s="13" t="s">
        <v>40</v>
      </c>
      <c r="C14" s="13" t="s">
        <v>61</v>
      </c>
      <c r="D14" s="13" t="s">
        <v>32</v>
      </c>
      <c r="E14" s="13" t="s">
        <v>14</v>
      </c>
      <c r="F14" s="14">
        <v>450</v>
      </c>
      <c r="G14" s="9"/>
      <c r="H14" s="10"/>
      <c r="I14" s="5" t="str">
        <f t="shared" si="3"/>
        <v/>
      </c>
      <c r="J14" s="11"/>
      <c r="K14" s="6" t="str">
        <f t="shared" si="4"/>
        <v/>
      </c>
      <c r="L14" s="12">
        <v>0.08</v>
      </c>
      <c r="M14" s="6" t="str">
        <f t="shared" si="2"/>
        <v/>
      </c>
    </row>
    <row r="15" spans="1:13" ht="13.5" customHeight="1" x14ac:dyDescent="0.25">
      <c r="A15" s="4">
        <v>6</v>
      </c>
      <c r="B15" s="13" t="s">
        <v>56</v>
      </c>
      <c r="C15" s="13" t="s">
        <v>77</v>
      </c>
      <c r="D15" s="13" t="s">
        <v>28</v>
      </c>
      <c r="E15" s="13" t="s">
        <v>59</v>
      </c>
      <c r="F15" s="14">
        <v>500</v>
      </c>
      <c r="G15" s="9"/>
      <c r="H15" s="10"/>
      <c r="I15" s="5" t="str">
        <f t="shared" si="3"/>
        <v/>
      </c>
      <c r="J15" s="11"/>
      <c r="K15" s="6" t="str">
        <f t="shared" si="4"/>
        <v/>
      </c>
      <c r="L15" s="12">
        <v>0.23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56</v>
      </c>
      <c r="C16" s="13" t="s">
        <v>57</v>
      </c>
      <c r="D16" s="13" t="s">
        <v>58</v>
      </c>
      <c r="E16" s="13" t="s">
        <v>59</v>
      </c>
      <c r="F16" s="14">
        <v>6000</v>
      </c>
      <c r="G16" s="9"/>
      <c r="H16" s="10"/>
      <c r="I16" s="5" t="str">
        <f t="shared" si="3"/>
        <v/>
      </c>
      <c r="J16" s="11"/>
      <c r="K16" s="6" t="str">
        <f t="shared" si="4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84</v>
      </c>
      <c r="C17" s="13" t="s">
        <v>61</v>
      </c>
      <c r="D17" s="13" t="s">
        <v>26</v>
      </c>
      <c r="E17" s="13" t="s">
        <v>14</v>
      </c>
      <c r="F17" s="14">
        <v>150</v>
      </c>
      <c r="G17" s="9"/>
      <c r="H17" s="10"/>
      <c r="I17" s="5" t="str">
        <f t="shared" si="3"/>
        <v/>
      </c>
      <c r="J17" s="11"/>
      <c r="K17" s="6" t="str">
        <f t="shared" si="4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84</v>
      </c>
      <c r="C18" s="13" t="s">
        <v>61</v>
      </c>
      <c r="D18" s="13" t="s">
        <v>33</v>
      </c>
      <c r="E18" s="13" t="s">
        <v>14</v>
      </c>
      <c r="F18" s="14">
        <v>150</v>
      </c>
      <c r="G18" s="9"/>
      <c r="H18" s="10"/>
      <c r="I18" s="5" t="str">
        <f t="shared" si="3"/>
        <v/>
      </c>
      <c r="J18" s="11"/>
      <c r="K18" s="6" t="str">
        <f t="shared" si="4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49</v>
      </c>
      <c r="C19" s="13" t="s">
        <v>61</v>
      </c>
      <c r="D19" s="13" t="s">
        <v>48</v>
      </c>
      <c r="E19" s="13" t="s">
        <v>14</v>
      </c>
      <c r="F19" s="14">
        <v>600</v>
      </c>
      <c r="G19" s="9"/>
      <c r="H19" s="10"/>
      <c r="I19" s="5" t="str">
        <f t="shared" si="3"/>
        <v/>
      </c>
      <c r="J19" s="11"/>
      <c r="K19" s="6" t="str">
        <f t="shared" si="4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49</v>
      </c>
      <c r="C20" s="13" t="s">
        <v>61</v>
      </c>
      <c r="D20" s="13" t="s">
        <v>41</v>
      </c>
      <c r="E20" s="13" t="s">
        <v>14</v>
      </c>
      <c r="F20" s="14">
        <v>4500</v>
      </c>
      <c r="G20" s="9"/>
      <c r="H20" s="10"/>
      <c r="I20" s="5" t="str">
        <f t="shared" si="3"/>
        <v/>
      </c>
      <c r="J20" s="11"/>
      <c r="K20" s="6" t="str">
        <f t="shared" si="4"/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70</v>
      </c>
      <c r="C21" s="13" t="s">
        <v>61</v>
      </c>
      <c r="D21" s="13" t="s">
        <v>42</v>
      </c>
      <c r="E21" s="13" t="s">
        <v>14</v>
      </c>
      <c r="F21" s="14">
        <v>4000</v>
      </c>
      <c r="G21" s="9"/>
      <c r="H21" s="10"/>
      <c r="I21" s="5" t="str">
        <f t="shared" si="3"/>
        <v/>
      </c>
      <c r="J21" s="11"/>
      <c r="K21" s="6" t="str">
        <f t="shared" si="4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70</v>
      </c>
      <c r="C22" s="13" t="s">
        <v>36</v>
      </c>
      <c r="D22" s="13" t="s">
        <v>50</v>
      </c>
      <c r="E22" s="13" t="s">
        <v>31</v>
      </c>
      <c r="F22" s="14">
        <v>250</v>
      </c>
      <c r="G22" s="9"/>
      <c r="H22" s="10"/>
      <c r="I22" s="5" t="str">
        <f t="shared" si="3"/>
        <v/>
      </c>
      <c r="J22" s="11"/>
      <c r="K22" s="6" t="str">
        <f t="shared" si="4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70</v>
      </c>
      <c r="C23" s="13" t="s">
        <v>78</v>
      </c>
      <c r="D23" s="13" t="s">
        <v>71</v>
      </c>
      <c r="E23" s="13" t="s">
        <v>31</v>
      </c>
      <c r="F23" s="14">
        <v>750</v>
      </c>
      <c r="G23" s="9"/>
      <c r="H23" s="10"/>
      <c r="I23" s="5" t="str">
        <f t="shared" si="3"/>
        <v/>
      </c>
      <c r="J23" s="11"/>
      <c r="K23" s="6" t="str">
        <f t="shared" si="4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70</v>
      </c>
      <c r="C24" s="13" t="s">
        <v>36</v>
      </c>
      <c r="D24" s="13" t="s">
        <v>73</v>
      </c>
      <c r="E24" s="13" t="s">
        <v>31</v>
      </c>
      <c r="F24" s="14">
        <v>1500</v>
      </c>
      <c r="G24" s="9"/>
      <c r="H24" s="10"/>
      <c r="I24" s="5" t="str">
        <f t="shared" si="3"/>
        <v/>
      </c>
      <c r="J24" s="11"/>
      <c r="K24" s="6" t="str">
        <f t="shared" si="4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70</v>
      </c>
      <c r="C25" s="13" t="s">
        <v>78</v>
      </c>
      <c r="D25" s="13" t="s">
        <v>72</v>
      </c>
      <c r="E25" s="13" t="s">
        <v>31</v>
      </c>
      <c r="F25" s="14">
        <v>750</v>
      </c>
      <c r="G25" s="9"/>
      <c r="H25" s="10"/>
      <c r="I25" s="5" t="str">
        <f t="shared" si="3"/>
        <v/>
      </c>
      <c r="J25" s="11"/>
      <c r="K25" s="6" t="str">
        <f t="shared" si="4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70</v>
      </c>
      <c r="C26" s="13" t="s">
        <v>76</v>
      </c>
      <c r="D26" s="13" t="s">
        <v>79</v>
      </c>
      <c r="E26" s="13" t="s">
        <v>25</v>
      </c>
      <c r="F26" s="14">
        <v>100</v>
      </c>
      <c r="G26" s="9"/>
      <c r="H26" s="10"/>
      <c r="I26" s="5" t="str">
        <f t="shared" si="3"/>
        <v/>
      </c>
      <c r="J26" s="11"/>
      <c r="K26" s="6" t="str">
        <f t="shared" si="4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54</v>
      </c>
      <c r="C27" s="13" t="s">
        <v>76</v>
      </c>
      <c r="D27" s="13" t="s">
        <v>55</v>
      </c>
      <c r="E27" s="13" t="s">
        <v>25</v>
      </c>
      <c r="F27" s="14">
        <v>600</v>
      </c>
      <c r="G27" s="9"/>
      <c r="H27" s="10"/>
      <c r="I27" s="5" t="str">
        <f t="shared" si="3"/>
        <v/>
      </c>
      <c r="J27" s="11"/>
      <c r="K27" s="6" t="str">
        <f t="shared" si="4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3" t="s">
        <v>65</v>
      </c>
      <c r="C28" s="13" t="s">
        <v>61</v>
      </c>
      <c r="D28" s="13" t="s">
        <v>51</v>
      </c>
      <c r="E28" s="13" t="s">
        <v>14</v>
      </c>
      <c r="F28" s="14">
        <v>1950</v>
      </c>
      <c r="G28" s="9"/>
      <c r="H28" s="10"/>
      <c r="I28" s="5" t="str">
        <f t="shared" si="3"/>
        <v/>
      </c>
      <c r="J28" s="11"/>
      <c r="K28" s="6" t="str">
        <f t="shared" si="4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65</v>
      </c>
      <c r="C29" s="13" t="s">
        <v>61</v>
      </c>
      <c r="D29" s="13" t="s">
        <v>46</v>
      </c>
      <c r="E29" s="13" t="s">
        <v>14</v>
      </c>
      <c r="F29" s="14">
        <v>1350</v>
      </c>
      <c r="G29" s="9"/>
      <c r="H29" s="10"/>
      <c r="I29" s="5" t="str">
        <f t="shared" si="3"/>
        <v/>
      </c>
      <c r="J29" s="11"/>
      <c r="K29" s="6" t="str">
        <f t="shared" si="4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66</v>
      </c>
      <c r="C30" s="13" t="s">
        <v>61</v>
      </c>
      <c r="D30" s="13" t="s">
        <v>47</v>
      </c>
      <c r="E30" s="13" t="s">
        <v>14</v>
      </c>
      <c r="F30" s="14">
        <v>300</v>
      </c>
      <c r="G30" s="9"/>
      <c r="H30" s="10"/>
      <c r="I30" s="5" t="str">
        <f t="shared" si="3"/>
        <v/>
      </c>
      <c r="J30" s="11"/>
      <c r="K30" s="6" t="str">
        <f t="shared" si="4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3" t="s">
        <v>66</v>
      </c>
      <c r="C31" s="13" t="s">
        <v>61</v>
      </c>
      <c r="D31" s="13" t="s">
        <v>27</v>
      </c>
      <c r="E31" s="13" t="s">
        <v>14</v>
      </c>
      <c r="F31" s="14">
        <v>600</v>
      </c>
      <c r="G31" s="9"/>
      <c r="H31" s="10"/>
      <c r="I31" s="5" t="str">
        <f t="shared" si="3"/>
        <v/>
      </c>
      <c r="J31" s="11"/>
      <c r="K31" s="6" t="str">
        <f t="shared" si="4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3" t="s">
        <v>44</v>
      </c>
      <c r="C32" s="13" t="s">
        <v>81</v>
      </c>
      <c r="D32" s="13" t="s">
        <v>45</v>
      </c>
      <c r="E32" s="13" t="s">
        <v>35</v>
      </c>
      <c r="F32" s="14">
        <v>7800</v>
      </c>
      <c r="G32" s="9"/>
      <c r="H32" s="10"/>
      <c r="I32" s="5" t="str">
        <f t="shared" si="3"/>
        <v/>
      </c>
      <c r="J32" s="11"/>
      <c r="K32" s="6" t="str">
        <f t="shared" si="4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3" t="s">
        <v>67</v>
      </c>
      <c r="C33" s="13" t="s">
        <v>81</v>
      </c>
      <c r="D33" s="13" t="s">
        <v>48</v>
      </c>
      <c r="E33" s="13" t="s">
        <v>35</v>
      </c>
      <c r="F33" s="14">
        <v>6000</v>
      </c>
      <c r="G33" s="9"/>
      <c r="H33" s="10"/>
      <c r="I33" s="5" t="str">
        <f t="shared" si="3"/>
        <v/>
      </c>
      <c r="J33" s="11"/>
      <c r="K33" s="6" t="str">
        <f t="shared" si="4"/>
        <v/>
      </c>
      <c r="L33" s="12">
        <v>0.08</v>
      </c>
      <c r="M33" s="6" t="str">
        <f t="shared" si="2"/>
        <v/>
      </c>
    </row>
    <row r="34" spans="1:13" x14ac:dyDescent="0.25">
      <c r="A34" s="4">
        <v>25</v>
      </c>
      <c r="B34" s="13" t="s">
        <v>34</v>
      </c>
      <c r="C34" s="13" t="s">
        <v>80</v>
      </c>
      <c r="D34" s="13" t="s">
        <v>29</v>
      </c>
      <c r="E34" s="13" t="s">
        <v>14</v>
      </c>
      <c r="F34" s="14">
        <v>1000</v>
      </c>
      <c r="G34" s="9"/>
      <c r="H34" s="10"/>
      <c r="I34" s="5" t="str">
        <f t="shared" si="3"/>
        <v/>
      </c>
      <c r="J34" s="11"/>
      <c r="K34" s="6" t="str">
        <f t="shared" si="4"/>
        <v/>
      </c>
      <c r="L34" s="12">
        <v>0.08</v>
      </c>
      <c r="M34" s="6" t="str">
        <f t="shared" si="2"/>
        <v/>
      </c>
    </row>
    <row r="35" spans="1:13" ht="13.5" customHeight="1" x14ac:dyDescent="0.25">
      <c r="A35" s="4">
        <v>26</v>
      </c>
      <c r="B35" s="13" t="s">
        <v>68</v>
      </c>
      <c r="C35" s="13" t="s">
        <v>92</v>
      </c>
      <c r="D35" s="13" t="s">
        <v>41</v>
      </c>
      <c r="E35" s="13" t="s">
        <v>14</v>
      </c>
      <c r="F35" s="14">
        <v>450</v>
      </c>
      <c r="G35" s="9"/>
      <c r="H35" s="10"/>
      <c r="I35" s="5" t="str">
        <f t="shared" si="3"/>
        <v/>
      </c>
      <c r="J35" s="11"/>
      <c r="K35" s="6" t="str">
        <f t="shared" si="4"/>
        <v/>
      </c>
      <c r="L35" s="12">
        <v>0.08</v>
      </c>
      <c r="M35" s="6" t="str">
        <f t="shared" si="2"/>
        <v/>
      </c>
    </row>
    <row r="36" spans="1:13" ht="13.5" customHeight="1" x14ac:dyDescent="0.25">
      <c r="A36" s="26" t="s">
        <v>18</v>
      </c>
      <c r="B36" s="27"/>
      <c r="C36" s="27"/>
      <c r="D36" s="27"/>
      <c r="E36" s="27"/>
      <c r="F36" s="27"/>
      <c r="G36" s="27"/>
      <c r="H36" s="27"/>
      <c r="I36" s="27"/>
      <c r="J36" s="28"/>
      <c r="K36" s="3">
        <f>SUM(K10:K35)</f>
        <v>0</v>
      </c>
      <c r="L36" s="2"/>
      <c r="M36" s="3">
        <f>SUM(M10:M35)</f>
        <v>0</v>
      </c>
    </row>
    <row r="38" spans="1:13" x14ac:dyDescent="0.25">
      <c r="B38" s="7" t="s">
        <v>20</v>
      </c>
    </row>
    <row r="39" spans="1:13" ht="27" customHeight="1" x14ac:dyDescent="0.25">
      <c r="B39" s="18" t="s">
        <v>23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1:13" ht="13.5" customHeight="1" x14ac:dyDescent="0.25">
      <c r="B40" s="18" t="s">
        <v>21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x14ac:dyDescent="0.25">
      <c r="B41" s="18" t="s">
        <v>22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</row>
  </sheetData>
  <sheetProtection password="E853" sheet="1" objects="1" scenarios="1"/>
  <mergeCells count="22">
    <mergeCell ref="A1:M1"/>
    <mergeCell ref="A2:M2"/>
    <mergeCell ref="A3:M3"/>
    <mergeCell ref="A5:A9"/>
    <mergeCell ref="B5:F5"/>
    <mergeCell ref="B6:B9"/>
    <mergeCell ref="M6:M9"/>
    <mergeCell ref="G5:M5"/>
    <mergeCell ref="G6:G9"/>
    <mergeCell ref="H6:H9"/>
    <mergeCell ref="I6:I9"/>
    <mergeCell ref="J6:J9"/>
    <mergeCell ref="K6:K9"/>
    <mergeCell ref="L6:L9"/>
    <mergeCell ref="B39:M39"/>
    <mergeCell ref="B40:M40"/>
    <mergeCell ref="B41:M41"/>
    <mergeCell ref="C6:C9"/>
    <mergeCell ref="D6:D9"/>
    <mergeCell ref="E6:E9"/>
    <mergeCell ref="F6:F9"/>
    <mergeCell ref="A36:J36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K10" sqref="K1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29" t="s">
        <v>74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30" t="s">
        <v>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5" spans="1:13" s="8" customFormat="1" ht="13.5" customHeight="1" x14ac:dyDescent="0.25">
      <c r="A5" s="22" t="s">
        <v>9</v>
      </c>
      <c r="B5" s="31" t="s">
        <v>7</v>
      </c>
      <c r="C5" s="32"/>
      <c r="D5" s="32"/>
      <c r="E5" s="32"/>
      <c r="F5" s="33"/>
      <c r="G5" s="34" t="s">
        <v>8</v>
      </c>
      <c r="H5" s="34"/>
      <c r="I5" s="34"/>
      <c r="J5" s="34"/>
      <c r="K5" s="34"/>
      <c r="L5" s="34"/>
      <c r="M5" s="34"/>
    </row>
    <row r="6" spans="1:13" s="8" customFormat="1" ht="13.5" customHeight="1" x14ac:dyDescent="0.25">
      <c r="A6" s="23"/>
      <c r="B6" s="25" t="s">
        <v>2</v>
      </c>
      <c r="C6" s="19" t="s">
        <v>11</v>
      </c>
      <c r="D6" s="22" t="s">
        <v>12</v>
      </c>
      <c r="E6" s="25" t="s">
        <v>3</v>
      </c>
      <c r="F6" s="25" t="s">
        <v>13</v>
      </c>
      <c r="G6" s="35" t="s">
        <v>19</v>
      </c>
      <c r="H6" s="25" t="s">
        <v>16</v>
      </c>
      <c r="I6" s="25" t="s">
        <v>17</v>
      </c>
      <c r="J6" s="25" t="s">
        <v>15</v>
      </c>
      <c r="K6" s="25" t="s">
        <v>0</v>
      </c>
      <c r="L6" s="25" t="s">
        <v>10</v>
      </c>
      <c r="M6" s="25" t="s">
        <v>1</v>
      </c>
    </row>
    <row r="7" spans="1:13" s="8" customFormat="1" ht="13.5" customHeight="1" x14ac:dyDescent="0.25">
      <c r="A7" s="23"/>
      <c r="B7" s="25"/>
      <c r="C7" s="20"/>
      <c r="D7" s="23"/>
      <c r="E7" s="25"/>
      <c r="F7" s="25"/>
      <c r="G7" s="35"/>
      <c r="H7" s="25"/>
      <c r="I7" s="25"/>
      <c r="J7" s="25"/>
      <c r="K7" s="25"/>
      <c r="L7" s="25"/>
      <c r="M7" s="25"/>
    </row>
    <row r="8" spans="1:13" s="8" customFormat="1" ht="13.5" customHeight="1" x14ac:dyDescent="0.25">
      <c r="A8" s="23"/>
      <c r="B8" s="25"/>
      <c r="C8" s="20"/>
      <c r="D8" s="23"/>
      <c r="E8" s="25"/>
      <c r="F8" s="25"/>
      <c r="G8" s="35"/>
      <c r="H8" s="25"/>
      <c r="I8" s="25"/>
      <c r="J8" s="25"/>
      <c r="K8" s="25"/>
      <c r="L8" s="25"/>
      <c r="M8" s="25"/>
    </row>
    <row r="9" spans="1:13" s="8" customFormat="1" ht="13.5" customHeight="1" x14ac:dyDescent="0.25">
      <c r="A9" s="24"/>
      <c r="B9" s="25"/>
      <c r="C9" s="21"/>
      <c r="D9" s="24"/>
      <c r="E9" s="25"/>
      <c r="F9" s="25"/>
      <c r="G9" s="35"/>
      <c r="H9" s="25"/>
      <c r="I9" s="25"/>
      <c r="J9" s="25"/>
      <c r="K9" s="25"/>
      <c r="L9" s="25"/>
      <c r="M9" s="25"/>
    </row>
    <row r="10" spans="1:13" ht="13.5" customHeight="1" x14ac:dyDescent="0.25">
      <c r="A10" s="4">
        <v>1</v>
      </c>
      <c r="B10" s="13" t="s">
        <v>62</v>
      </c>
      <c r="C10" s="13" t="s">
        <v>83</v>
      </c>
      <c r="D10" s="13" t="s">
        <v>63</v>
      </c>
      <c r="E10" s="13" t="s">
        <v>59</v>
      </c>
      <c r="F10" s="14">
        <v>100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26" t="s">
        <v>18</v>
      </c>
      <c r="B11" s="27"/>
      <c r="C11" s="27"/>
      <c r="D11" s="27"/>
      <c r="E11" s="27"/>
      <c r="F11" s="27"/>
      <c r="G11" s="27"/>
      <c r="H11" s="27"/>
      <c r="I11" s="27"/>
      <c r="J11" s="28"/>
      <c r="K11" s="3">
        <f>SUM(K10:K10)</f>
        <v>0</v>
      </c>
      <c r="L11" s="2"/>
      <c r="M11" s="3">
        <f>SUM(M10:M10)</f>
        <v>0</v>
      </c>
    </row>
    <row r="13" spans="1:13" x14ac:dyDescent="0.25">
      <c r="B13" s="7" t="s">
        <v>20</v>
      </c>
    </row>
    <row r="14" spans="1:13" ht="27" customHeight="1" x14ac:dyDescent="0.25">
      <c r="B14" s="18" t="s">
        <v>23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ht="13.5" customHeight="1" x14ac:dyDescent="0.25">
      <c r="B15" s="18" t="s">
        <v>21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B16" s="18" t="s">
        <v>22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</row>
  </sheetData>
  <sheetProtection password="E853" sheet="1" objects="1" scenarios="1"/>
  <mergeCells count="22">
    <mergeCell ref="M6:M9"/>
    <mergeCell ref="H6:H9"/>
    <mergeCell ref="I6:I9"/>
    <mergeCell ref="J6:J9"/>
    <mergeCell ref="K6:K9"/>
    <mergeCell ref="L6:L9"/>
    <mergeCell ref="A11:J11"/>
    <mergeCell ref="B14:M14"/>
    <mergeCell ref="B15:M15"/>
    <mergeCell ref="B16:M1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Normal="100" zoomScaleSheetLayoutView="100" workbookViewId="0">
      <selection activeCell="K16" sqref="K1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29" t="s">
        <v>74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30" t="s">
        <v>37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5" spans="1:13" s="8" customFormat="1" ht="13.5" customHeight="1" x14ac:dyDescent="0.25">
      <c r="A5" s="22" t="s">
        <v>9</v>
      </c>
      <c r="B5" s="31" t="s">
        <v>7</v>
      </c>
      <c r="C5" s="32"/>
      <c r="D5" s="32"/>
      <c r="E5" s="32"/>
      <c r="F5" s="33"/>
      <c r="G5" s="34" t="s">
        <v>8</v>
      </c>
      <c r="H5" s="34"/>
      <c r="I5" s="34"/>
      <c r="J5" s="34"/>
      <c r="K5" s="34"/>
      <c r="L5" s="34"/>
      <c r="M5" s="34"/>
    </row>
    <row r="6" spans="1:13" s="8" customFormat="1" ht="13.5" customHeight="1" x14ac:dyDescent="0.25">
      <c r="A6" s="23"/>
      <c r="B6" s="25" t="s">
        <v>2</v>
      </c>
      <c r="C6" s="19" t="s">
        <v>11</v>
      </c>
      <c r="D6" s="22" t="s">
        <v>12</v>
      </c>
      <c r="E6" s="25" t="s">
        <v>3</v>
      </c>
      <c r="F6" s="25" t="s">
        <v>13</v>
      </c>
      <c r="G6" s="35" t="s">
        <v>19</v>
      </c>
      <c r="H6" s="25" t="s">
        <v>16</v>
      </c>
      <c r="I6" s="25" t="s">
        <v>17</v>
      </c>
      <c r="J6" s="25" t="s">
        <v>15</v>
      </c>
      <c r="K6" s="25" t="s">
        <v>0</v>
      </c>
      <c r="L6" s="25" t="s">
        <v>10</v>
      </c>
      <c r="M6" s="25" t="s">
        <v>1</v>
      </c>
    </row>
    <row r="7" spans="1:13" s="8" customFormat="1" ht="13.5" customHeight="1" x14ac:dyDescent="0.25">
      <c r="A7" s="23"/>
      <c r="B7" s="25"/>
      <c r="C7" s="20"/>
      <c r="D7" s="23"/>
      <c r="E7" s="25"/>
      <c r="F7" s="25"/>
      <c r="G7" s="35"/>
      <c r="H7" s="25"/>
      <c r="I7" s="25"/>
      <c r="J7" s="25"/>
      <c r="K7" s="25"/>
      <c r="L7" s="25"/>
      <c r="M7" s="25"/>
    </row>
    <row r="8" spans="1:13" s="8" customFormat="1" ht="13.5" customHeight="1" x14ac:dyDescent="0.25">
      <c r="A8" s="23"/>
      <c r="B8" s="25"/>
      <c r="C8" s="20"/>
      <c r="D8" s="23"/>
      <c r="E8" s="25"/>
      <c r="F8" s="25"/>
      <c r="G8" s="35"/>
      <c r="H8" s="25"/>
      <c r="I8" s="25"/>
      <c r="J8" s="25"/>
      <c r="K8" s="25"/>
      <c r="L8" s="25"/>
      <c r="M8" s="25"/>
    </row>
    <row r="9" spans="1:13" s="8" customFormat="1" ht="13.5" customHeight="1" x14ac:dyDescent="0.25">
      <c r="A9" s="24"/>
      <c r="B9" s="25"/>
      <c r="C9" s="21"/>
      <c r="D9" s="24"/>
      <c r="E9" s="25"/>
      <c r="F9" s="25"/>
      <c r="G9" s="35"/>
      <c r="H9" s="25"/>
      <c r="I9" s="25"/>
      <c r="J9" s="25"/>
      <c r="K9" s="25"/>
      <c r="L9" s="25"/>
      <c r="M9" s="25"/>
    </row>
    <row r="10" spans="1:13" ht="13.5" customHeight="1" x14ac:dyDescent="0.25">
      <c r="A10" s="4">
        <v>1</v>
      </c>
      <c r="B10" s="13" t="s">
        <v>85</v>
      </c>
      <c r="C10" s="13" t="s">
        <v>24</v>
      </c>
      <c r="D10" s="13" t="s">
        <v>69</v>
      </c>
      <c r="E10" s="13" t="s">
        <v>43</v>
      </c>
      <c r="F10" s="14">
        <v>200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85</v>
      </c>
      <c r="C11" s="13" t="s">
        <v>24</v>
      </c>
      <c r="D11" s="13" t="s">
        <v>86</v>
      </c>
      <c r="E11" s="13" t="s">
        <v>43</v>
      </c>
      <c r="F11" s="14">
        <v>300</v>
      </c>
      <c r="G11" s="9"/>
      <c r="H11" s="10"/>
      <c r="I11" s="5" t="str">
        <f t="shared" ref="I11:I14" si="0">IF(H11=0,"",CEILING(F11/H11,1))</f>
        <v/>
      </c>
      <c r="J11" s="11"/>
      <c r="K11" s="6" t="str">
        <f t="shared" ref="K11:K14" si="1">IF(H11=0,"",I11*J11)</f>
        <v/>
      </c>
      <c r="L11" s="12">
        <v>0.08</v>
      </c>
      <c r="M11" s="6" t="str">
        <f t="shared" ref="M11:M14" si="2">IF(H11=0,"",K11+(K11*L11))</f>
        <v/>
      </c>
    </row>
    <row r="12" spans="1:13" ht="13.5" customHeight="1" x14ac:dyDescent="0.25">
      <c r="A12" s="4">
        <v>3</v>
      </c>
      <c r="B12" s="13" t="s">
        <v>85</v>
      </c>
      <c r="C12" s="13" t="s">
        <v>24</v>
      </c>
      <c r="D12" s="13" t="s">
        <v>87</v>
      </c>
      <c r="E12" s="13" t="s">
        <v>43</v>
      </c>
      <c r="F12" s="14">
        <v>1000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85</v>
      </c>
      <c r="C13" s="13" t="s">
        <v>24</v>
      </c>
      <c r="D13" s="13" t="s">
        <v>88</v>
      </c>
      <c r="E13" s="13" t="s">
        <v>43</v>
      </c>
      <c r="F13" s="14">
        <v>5000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85</v>
      </c>
      <c r="C14" s="13" t="s">
        <v>24</v>
      </c>
      <c r="D14" s="13" t="s">
        <v>89</v>
      </c>
      <c r="E14" s="13" t="s">
        <v>43</v>
      </c>
      <c r="F14" s="14">
        <v>7000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3.5" customHeight="1" x14ac:dyDescent="0.25">
      <c r="A15" s="26" t="s">
        <v>18</v>
      </c>
      <c r="B15" s="27"/>
      <c r="C15" s="27"/>
      <c r="D15" s="27"/>
      <c r="E15" s="27"/>
      <c r="F15" s="27"/>
      <c r="G15" s="27"/>
      <c r="H15" s="27"/>
      <c r="I15" s="27"/>
      <c r="J15" s="28"/>
      <c r="K15" s="3">
        <f>SUM(K10:K14)</f>
        <v>0</v>
      </c>
      <c r="L15" s="2"/>
      <c r="M15" s="3">
        <f>SUM(M10:M14)</f>
        <v>0</v>
      </c>
    </row>
    <row r="17" spans="2:13" x14ac:dyDescent="0.25">
      <c r="B17" s="7" t="s">
        <v>20</v>
      </c>
    </row>
    <row r="18" spans="2:13" ht="27" customHeight="1" x14ac:dyDescent="0.25">
      <c r="B18" s="18" t="s">
        <v>23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2:13" ht="13.5" customHeight="1" x14ac:dyDescent="0.25">
      <c r="B19" s="18" t="s">
        <v>21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2:13" x14ac:dyDescent="0.25">
      <c r="B20" s="18" t="s">
        <v>22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</sheetData>
  <sheetProtection password="E8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0:M20"/>
    <mergeCell ref="F6:F9"/>
    <mergeCell ref="G6:G9"/>
    <mergeCell ref="H6:H9"/>
    <mergeCell ref="I6:I9"/>
    <mergeCell ref="J6:J9"/>
    <mergeCell ref="K6:K9"/>
    <mergeCell ref="L6:L9"/>
    <mergeCell ref="M6:M9"/>
    <mergeCell ref="A15:J15"/>
    <mergeCell ref="B18:M18"/>
    <mergeCell ref="B19:M1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M10" sqref="M10"/>
    </sheetView>
  </sheetViews>
  <sheetFormatPr defaultRowHeight="13.5" x14ac:dyDescent="0.25"/>
  <cols>
    <col min="1" max="1" width="4.5703125" style="1" customWidth="1"/>
    <col min="2" max="2" width="25.28515625" style="1" customWidth="1"/>
    <col min="3" max="3" width="17.140625" style="1" customWidth="1"/>
    <col min="4" max="4" width="10.5703125" style="1" customWidth="1"/>
    <col min="5" max="5" width="22.28515625" style="1" bestFit="1" customWidth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29" t="s">
        <v>74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30" t="s">
        <v>38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5" spans="1:13" s="8" customFormat="1" ht="13.5" customHeight="1" x14ac:dyDescent="0.25">
      <c r="A5" s="22" t="s">
        <v>9</v>
      </c>
      <c r="B5" s="31" t="s">
        <v>7</v>
      </c>
      <c r="C5" s="32"/>
      <c r="D5" s="32"/>
      <c r="E5" s="32"/>
      <c r="F5" s="33"/>
      <c r="G5" s="34" t="s">
        <v>8</v>
      </c>
      <c r="H5" s="34"/>
      <c r="I5" s="34"/>
      <c r="J5" s="34"/>
      <c r="K5" s="34"/>
      <c r="L5" s="34"/>
      <c r="M5" s="34"/>
    </row>
    <row r="6" spans="1:13" s="8" customFormat="1" ht="13.5" customHeight="1" x14ac:dyDescent="0.25">
      <c r="A6" s="23"/>
      <c r="B6" s="25" t="s">
        <v>2</v>
      </c>
      <c r="C6" s="19" t="s">
        <v>11</v>
      </c>
      <c r="D6" s="22" t="s">
        <v>12</v>
      </c>
      <c r="E6" s="25" t="s">
        <v>3</v>
      </c>
      <c r="F6" s="25" t="s">
        <v>13</v>
      </c>
      <c r="G6" s="35" t="s">
        <v>19</v>
      </c>
      <c r="H6" s="25" t="s">
        <v>16</v>
      </c>
      <c r="I6" s="25" t="s">
        <v>17</v>
      </c>
      <c r="J6" s="25" t="s">
        <v>15</v>
      </c>
      <c r="K6" s="25" t="s">
        <v>0</v>
      </c>
      <c r="L6" s="25" t="s">
        <v>10</v>
      </c>
      <c r="M6" s="25" t="s">
        <v>1</v>
      </c>
    </row>
    <row r="7" spans="1:13" s="8" customFormat="1" ht="13.5" customHeight="1" x14ac:dyDescent="0.25">
      <c r="A7" s="23"/>
      <c r="B7" s="25"/>
      <c r="C7" s="20"/>
      <c r="D7" s="23"/>
      <c r="E7" s="25"/>
      <c r="F7" s="25"/>
      <c r="G7" s="35"/>
      <c r="H7" s="25"/>
      <c r="I7" s="25"/>
      <c r="J7" s="25"/>
      <c r="K7" s="25"/>
      <c r="L7" s="25"/>
      <c r="M7" s="25"/>
    </row>
    <row r="8" spans="1:13" s="8" customFormat="1" ht="13.5" customHeight="1" x14ac:dyDescent="0.25">
      <c r="A8" s="23"/>
      <c r="B8" s="25"/>
      <c r="C8" s="20"/>
      <c r="D8" s="23"/>
      <c r="E8" s="25"/>
      <c r="F8" s="25"/>
      <c r="G8" s="35"/>
      <c r="H8" s="25"/>
      <c r="I8" s="25"/>
      <c r="J8" s="25"/>
      <c r="K8" s="25"/>
      <c r="L8" s="25"/>
      <c r="M8" s="25"/>
    </row>
    <row r="9" spans="1:13" s="8" customFormat="1" ht="13.5" customHeight="1" x14ac:dyDescent="0.25">
      <c r="A9" s="24"/>
      <c r="B9" s="25"/>
      <c r="C9" s="21"/>
      <c r="D9" s="24"/>
      <c r="E9" s="25"/>
      <c r="F9" s="25"/>
      <c r="G9" s="35"/>
      <c r="H9" s="25"/>
      <c r="I9" s="25"/>
      <c r="J9" s="25"/>
      <c r="K9" s="25"/>
      <c r="L9" s="25"/>
      <c r="M9" s="25"/>
    </row>
    <row r="10" spans="1:13" ht="13.5" customHeight="1" x14ac:dyDescent="0.25">
      <c r="A10" s="4">
        <v>1</v>
      </c>
      <c r="B10" s="13" t="s">
        <v>60</v>
      </c>
      <c r="C10" s="13" t="s">
        <v>82</v>
      </c>
      <c r="D10" s="16">
        <v>0.03</v>
      </c>
      <c r="E10" s="17" t="s">
        <v>93</v>
      </c>
      <c r="F10" s="14">
        <v>90</v>
      </c>
      <c r="G10" s="9"/>
      <c r="H10" s="10"/>
      <c r="I10" s="5" t="str">
        <f t="shared" ref="I10" si="0">IF(H10=0,"",CEILING(F10/H10,1))</f>
        <v/>
      </c>
      <c r="J10" s="11">
        <v>0</v>
      </c>
      <c r="K10" s="6" t="str">
        <f t="shared" ref="K10" si="1">IF(H10=0,"",I10*J10)</f>
        <v/>
      </c>
      <c r="L10" s="12">
        <v>0.08</v>
      </c>
      <c r="M10" s="6" t="str">
        <f t="shared" ref="M10" si="2">IF(H10=0,"",K10+(K10*L10))</f>
        <v/>
      </c>
    </row>
    <row r="11" spans="1:13" ht="13.5" customHeight="1" x14ac:dyDescent="0.25">
      <c r="A11" s="26" t="s">
        <v>18</v>
      </c>
      <c r="B11" s="27"/>
      <c r="C11" s="27"/>
      <c r="D11" s="27"/>
      <c r="E11" s="27"/>
      <c r="F11" s="27"/>
      <c r="G11" s="27"/>
      <c r="H11" s="27"/>
      <c r="I11" s="27"/>
      <c r="J11" s="28"/>
      <c r="K11" s="3">
        <f>SUM(K10:K10)</f>
        <v>0</v>
      </c>
      <c r="L11" s="2"/>
      <c r="M11" s="3">
        <f>SUM(M10:M10)</f>
        <v>0</v>
      </c>
    </row>
    <row r="13" spans="1:13" x14ac:dyDescent="0.25">
      <c r="B13" s="7" t="s">
        <v>20</v>
      </c>
    </row>
    <row r="14" spans="1:13" ht="27" customHeight="1" x14ac:dyDescent="0.25">
      <c r="B14" s="18" t="s">
        <v>23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ht="13.5" customHeight="1" x14ac:dyDescent="0.25">
      <c r="B15" s="18" t="s">
        <v>21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B16" s="18" t="s">
        <v>22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</row>
  </sheetData>
  <sheetProtection password="E8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A11:J11"/>
    <mergeCell ref="B14:M14"/>
    <mergeCell ref="B15:M15"/>
    <mergeCell ref="B16:M16"/>
    <mergeCell ref="F6:F9"/>
    <mergeCell ref="G6:G9"/>
    <mergeCell ref="H6:H9"/>
    <mergeCell ref="I6:I9"/>
    <mergeCell ref="J6:J9"/>
    <mergeCell ref="K6:K9"/>
    <mergeCell ref="L6:L9"/>
    <mergeCell ref="M6:M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M10" sqref="M1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29" t="s">
        <v>74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30" t="s">
        <v>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5" spans="1:13" s="8" customFormat="1" ht="13.5" customHeight="1" x14ac:dyDescent="0.25">
      <c r="A5" s="22" t="s">
        <v>9</v>
      </c>
      <c r="B5" s="31" t="s">
        <v>7</v>
      </c>
      <c r="C5" s="32"/>
      <c r="D5" s="32"/>
      <c r="E5" s="32"/>
      <c r="F5" s="33"/>
      <c r="G5" s="34" t="s">
        <v>8</v>
      </c>
      <c r="H5" s="34"/>
      <c r="I5" s="34"/>
      <c r="J5" s="34"/>
      <c r="K5" s="34"/>
      <c r="L5" s="34"/>
      <c r="M5" s="34"/>
    </row>
    <row r="6" spans="1:13" s="8" customFormat="1" ht="13.5" customHeight="1" x14ac:dyDescent="0.25">
      <c r="A6" s="23"/>
      <c r="B6" s="25" t="s">
        <v>2</v>
      </c>
      <c r="C6" s="19" t="s">
        <v>11</v>
      </c>
      <c r="D6" s="22" t="s">
        <v>12</v>
      </c>
      <c r="E6" s="25" t="s">
        <v>3</v>
      </c>
      <c r="F6" s="25" t="s">
        <v>13</v>
      </c>
      <c r="G6" s="35" t="s">
        <v>19</v>
      </c>
      <c r="H6" s="25" t="s">
        <v>16</v>
      </c>
      <c r="I6" s="25" t="s">
        <v>17</v>
      </c>
      <c r="J6" s="25" t="s">
        <v>15</v>
      </c>
      <c r="K6" s="25" t="s">
        <v>0</v>
      </c>
      <c r="L6" s="25" t="s">
        <v>10</v>
      </c>
      <c r="M6" s="25" t="s">
        <v>1</v>
      </c>
    </row>
    <row r="7" spans="1:13" s="8" customFormat="1" ht="13.5" customHeight="1" x14ac:dyDescent="0.25">
      <c r="A7" s="23"/>
      <c r="B7" s="25"/>
      <c r="C7" s="20"/>
      <c r="D7" s="23"/>
      <c r="E7" s="25"/>
      <c r="F7" s="25"/>
      <c r="G7" s="35"/>
      <c r="H7" s="25"/>
      <c r="I7" s="25"/>
      <c r="J7" s="25"/>
      <c r="K7" s="25"/>
      <c r="L7" s="25"/>
      <c r="M7" s="25"/>
    </row>
    <row r="8" spans="1:13" s="8" customFormat="1" ht="13.5" customHeight="1" x14ac:dyDescent="0.25">
      <c r="A8" s="23"/>
      <c r="B8" s="25"/>
      <c r="C8" s="20"/>
      <c r="D8" s="23"/>
      <c r="E8" s="25"/>
      <c r="F8" s="25"/>
      <c r="G8" s="35"/>
      <c r="H8" s="25"/>
      <c r="I8" s="25"/>
      <c r="J8" s="25"/>
      <c r="K8" s="25"/>
      <c r="L8" s="25"/>
      <c r="M8" s="25"/>
    </row>
    <row r="9" spans="1:13" s="8" customFormat="1" ht="13.5" customHeight="1" x14ac:dyDescent="0.25">
      <c r="A9" s="24"/>
      <c r="B9" s="25"/>
      <c r="C9" s="21"/>
      <c r="D9" s="24"/>
      <c r="E9" s="25"/>
      <c r="F9" s="25"/>
      <c r="G9" s="35"/>
      <c r="H9" s="25"/>
      <c r="I9" s="25"/>
      <c r="J9" s="25"/>
      <c r="K9" s="25"/>
      <c r="L9" s="25"/>
      <c r="M9" s="25"/>
    </row>
    <row r="10" spans="1:13" ht="13.5" customHeight="1" x14ac:dyDescent="0.25">
      <c r="A10" s="4">
        <v>1</v>
      </c>
      <c r="B10" s="13" t="s">
        <v>90</v>
      </c>
      <c r="C10" s="13" t="s">
        <v>83</v>
      </c>
      <c r="D10" s="15" t="s">
        <v>91</v>
      </c>
      <c r="E10" s="13" t="s">
        <v>94</v>
      </c>
      <c r="F10" s="14">
        <v>50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26" t="s">
        <v>18</v>
      </c>
      <c r="B11" s="27"/>
      <c r="C11" s="27"/>
      <c r="D11" s="27"/>
      <c r="E11" s="27"/>
      <c r="F11" s="27"/>
      <c r="G11" s="27"/>
      <c r="H11" s="27"/>
      <c r="I11" s="27"/>
      <c r="J11" s="28"/>
      <c r="K11" s="3">
        <f>SUM(K10:K10)</f>
        <v>0</v>
      </c>
      <c r="L11" s="2"/>
      <c r="M11" s="3">
        <f>SUM(M10:M10)</f>
        <v>0</v>
      </c>
    </row>
    <row r="13" spans="1:13" x14ac:dyDescent="0.25">
      <c r="B13" s="7" t="s">
        <v>20</v>
      </c>
    </row>
    <row r="14" spans="1:13" ht="27" customHeight="1" x14ac:dyDescent="0.25">
      <c r="B14" s="18" t="s">
        <v>23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ht="13.5" customHeight="1" x14ac:dyDescent="0.25">
      <c r="B15" s="18" t="s">
        <v>21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B16" s="18" t="s">
        <v>22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</row>
  </sheetData>
  <sheetProtection password="E853" sheet="1" objects="1" scenarios="1"/>
  <mergeCells count="22">
    <mergeCell ref="M6:M9"/>
    <mergeCell ref="H6:H9"/>
    <mergeCell ref="I6:I9"/>
    <mergeCell ref="J6:J9"/>
    <mergeCell ref="K6:K9"/>
    <mergeCell ref="L6:L9"/>
    <mergeCell ref="A11:J11"/>
    <mergeCell ref="B14:M14"/>
    <mergeCell ref="B15:M15"/>
    <mergeCell ref="B16:M1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P1</vt:lpstr>
      <vt:lpstr>P2</vt:lpstr>
      <vt:lpstr>P3</vt:lpstr>
      <vt:lpstr>P4</vt:lpstr>
      <vt:lpstr>P5</vt:lpstr>
      <vt:lpstr>'P1'!Obszar_wydruku</vt:lpstr>
      <vt:lpstr>'P2'!Obszar_wydruku</vt:lpstr>
      <vt:lpstr>'P4'!Obszar_wydruku</vt:lpstr>
      <vt:lpstr>'P5'!Obszar_wydruku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2022-03-14T07:29:29Z</dcterms:modified>
</cp:coreProperties>
</file>