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tabRatio="755"/>
  </bookViews>
  <sheets>
    <sheet name="P1" sheetId="78" r:id="rId1"/>
    <sheet name="P2" sheetId="99" r:id="rId2"/>
    <sheet name="P3" sheetId="100" r:id="rId3"/>
    <sheet name="P4" sheetId="101" r:id="rId4"/>
    <sheet name="P5" sheetId="102" r:id="rId5"/>
    <sheet name="P6" sheetId="103" r:id="rId6"/>
    <sheet name="P7" sheetId="104" r:id="rId7"/>
    <sheet name="P8" sheetId="105" r:id="rId8"/>
    <sheet name="P9" sheetId="106" r:id="rId9"/>
    <sheet name="P10" sheetId="107" r:id="rId10"/>
    <sheet name="P11" sheetId="108" r:id="rId11"/>
    <sheet name="P12" sheetId="109" r:id="rId12"/>
    <sheet name="P13" sheetId="110" r:id="rId13"/>
    <sheet name="P14" sheetId="112" r:id="rId14"/>
    <sheet name="P15" sheetId="111" r:id="rId15"/>
    <sheet name="P16" sheetId="113" r:id="rId16"/>
    <sheet name="P17" sheetId="115" r:id="rId17"/>
    <sheet name="P18" sheetId="114" r:id="rId18"/>
    <sheet name="P19" sheetId="119" r:id="rId19"/>
    <sheet name="P20" sheetId="118" r:id="rId20"/>
    <sheet name="P21" sheetId="117" r:id="rId21"/>
    <sheet name="P22" sheetId="116" r:id="rId22"/>
    <sheet name="P23" sheetId="120" r:id="rId23"/>
    <sheet name="P24" sheetId="121" r:id="rId24"/>
  </sheets>
  <definedNames>
    <definedName name="_xlnm.Print_Area" localSheetId="0">'P1'!$A$1:$J$49</definedName>
    <definedName name="_xlnm.Print_Area" localSheetId="9">'P10'!$A$1:$J$22</definedName>
    <definedName name="_xlnm.Print_Area" localSheetId="10">'P11'!$A$1:$J$37</definedName>
    <definedName name="_xlnm.Print_Area" localSheetId="11">'P12'!$A$1:$J$17</definedName>
    <definedName name="_xlnm.Print_Area" localSheetId="12">'P13'!$A$1:$J$19</definedName>
    <definedName name="_xlnm.Print_Area" localSheetId="13">'P14'!$A$1:$J$15</definedName>
    <definedName name="_xlnm.Print_Area" localSheetId="14">'P15'!$A$1:$J$18</definedName>
    <definedName name="_xlnm.Print_Area" localSheetId="15">'P16'!$A$1:$J$25</definedName>
    <definedName name="_xlnm.Print_Area" localSheetId="16">'P17'!$A$1:$J$16</definedName>
    <definedName name="_xlnm.Print_Area" localSheetId="17">'P18'!$A$1:$J$15</definedName>
    <definedName name="_xlnm.Print_Area" localSheetId="18">'P19'!$A$1:$J$17</definedName>
    <definedName name="_xlnm.Print_Area" localSheetId="1">'P2'!$A$1:$J$44</definedName>
    <definedName name="_xlnm.Print_Area" localSheetId="19">'P20'!$A$1:$J$166</definedName>
    <definedName name="_xlnm.Print_Area" localSheetId="20">'P21'!$A$1:$J$14</definedName>
    <definedName name="_xlnm.Print_Area" localSheetId="21">'P22'!$A$1:$J$14</definedName>
    <definedName name="_xlnm.Print_Area" localSheetId="22">'P23'!$A$1:$J$15</definedName>
    <definedName name="_xlnm.Print_Area" localSheetId="23">'P24'!$A$1:$J$19</definedName>
    <definedName name="_xlnm.Print_Area" localSheetId="2">'P3'!$A$1:$J$44</definedName>
    <definedName name="_xlnm.Print_Area" localSheetId="3">'P4'!$A$1:$J$32</definedName>
    <definedName name="_xlnm.Print_Area" localSheetId="4">'P5'!$A$1:$J$15</definedName>
    <definedName name="_xlnm.Print_Area" localSheetId="5">'P6'!$A$1:$J$14</definedName>
    <definedName name="_xlnm.Print_Area" localSheetId="6">'P7'!$A$1:$J$25</definedName>
    <definedName name="_xlnm.Print_Area" localSheetId="7">'P8'!$A$1:$J$113</definedName>
    <definedName name="_xlnm.Print_Area" localSheetId="8">'P9'!$A$1:$J$23</definedName>
  </definedNames>
  <calcPr calcId="145621"/>
</workbook>
</file>

<file path=xl/calcChain.xml><?xml version="1.0" encoding="utf-8"?>
<calcChain xmlns="http://schemas.openxmlformats.org/spreadsheetml/2006/main">
  <c r="J15" i="121" l="1"/>
  <c r="H15" i="121"/>
  <c r="F15" i="121"/>
  <c r="J14" i="121"/>
  <c r="H14" i="121"/>
  <c r="F14" i="121"/>
  <c r="J13" i="121"/>
  <c r="H13" i="121"/>
  <c r="F13" i="121"/>
  <c r="J12" i="121"/>
  <c r="H12" i="121"/>
  <c r="F12" i="121"/>
  <c r="J11" i="121"/>
  <c r="H11" i="121"/>
  <c r="F11" i="121"/>
  <c r="J10" i="121"/>
  <c r="J16" i="121" s="1"/>
  <c r="H10" i="121"/>
  <c r="H16" i="121" s="1"/>
  <c r="F10" i="121"/>
  <c r="F11" i="118"/>
  <c r="H11" i="118"/>
  <c r="J11" i="118"/>
  <c r="F12" i="118"/>
  <c r="H12" i="118"/>
  <c r="J12" i="118"/>
  <c r="F13" i="118"/>
  <c r="H13" i="118"/>
  <c r="J13" i="118"/>
  <c r="F14" i="118"/>
  <c r="H14" i="118"/>
  <c r="J14" i="118"/>
  <c r="F15" i="118"/>
  <c r="H15" i="118"/>
  <c r="J15" i="118"/>
  <c r="F16" i="118"/>
  <c r="H16" i="118"/>
  <c r="J16" i="118"/>
  <c r="F17" i="118"/>
  <c r="H17" i="118"/>
  <c r="J17" i="118"/>
  <c r="F18" i="118"/>
  <c r="H18" i="118"/>
  <c r="J18" i="118"/>
  <c r="F19" i="118"/>
  <c r="H19" i="118"/>
  <c r="J19" i="118"/>
  <c r="F20" i="118"/>
  <c r="H20" i="118"/>
  <c r="J20" i="118"/>
  <c r="F21" i="118"/>
  <c r="H21" i="118"/>
  <c r="J21" i="118"/>
  <c r="F22" i="118"/>
  <c r="H22" i="118"/>
  <c r="J22" i="118"/>
  <c r="F23" i="118"/>
  <c r="H23" i="118"/>
  <c r="J23" i="118"/>
  <c r="F24" i="118"/>
  <c r="H24" i="118"/>
  <c r="J24" i="118"/>
  <c r="F25" i="118"/>
  <c r="H25" i="118"/>
  <c r="J25" i="118"/>
  <c r="F26" i="118"/>
  <c r="H26" i="118"/>
  <c r="J26" i="118"/>
  <c r="F27" i="118"/>
  <c r="H27" i="118"/>
  <c r="J27" i="118"/>
  <c r="F28" i="118"/>
  <c r="H28" i="118"/>
  <c r="J28" i="118"/>
  <c r="F29" i="118"/>
  <c r="H29" i="118"/>
  <c r="J29" i="118"/>
  <c r="F30" i="118"/>
  <c r="H30" i="118"/>
  <c r="J30" i="118"/>
  <c r="F31" i="118"/>
  <c r="H31" i="118"/>
  <c r="J31" i="118"/>
  <c r="F32" i="118"/>
  <c r="H32" i="118"/>
  <c r="J32" i="118"/>
  <c r="F33" i="118"/>
  <c r="H33" i="118"/>
  <c r="J33" i="118"/>
  <c r="F34" i="118"/>
  <c r="H34" i="118"/>
  <c r="J34" i="118"/>
  <c r="F35" i="118"/>
  <c r="H35" i="118"/>
  <c r="J35" i="118"/>
  <c r="F36" i="118"/>
  <c r="H36" i="118"/>
  <c r="J36" i="118"/>
  <c r="F37" i="118"/>
  <c r="H37" i="118"/>
  <c r="J37" i="118"/>
  <c r="F38" i="118"/>
  <c r="H38" i="118"/>
  <c r="J38" i="118"/>
  <c r="F39" i="118"/>
  <c r="H39" i="118"/>
  <c r="J39" i="118"/>
  <c r="F40" i="118"/>
  <c r="H40" i="118"/>
  <c r="J40" i="118"/>
  <c r="F41" i="118"/>
  <c r="H41" i="118"/>
  <c r="J41" i="118"/>
  <c r="F42" i="118"/>
  <c r="H42" i="118"/>
  <c r="J42" i="118"/>
  <c r="F43" i="118"/>
  <c r="H43" i="118"/>
  <c r="J43" i="118"/>
  <c r="F44" i="118"/>
  <c r="H44" i="118"/>
  <c r="J44" i="118"/>
  <c r="F45" i="118"/>
  <c r="H45" i="118"/>
  <c r="J45" i="118"/>
  <c r="F46" i="118"/>
  <c r="H46" i="118"/>
  <c r="J46" i="118"/>
  <c r="F47" i="118"/>
  <c r="H47" i="118"/>
  <c r="J47" i="118"/>
  <c r="F48" i="118"/>
  <c r="H48" i="118"/>
  <c r="J48" i="118"/>
  <c r="F49" i="118"/>
  <c r="H49" i="118"/>
  <c r="J49" i="118"/>
  <c r="F50" i="118"/>
  <c r="H50" i="118"/>
  <c r="J50" i="118"/>
  <c r="F51" i="118"/>
  <c r="H51" i="118"/>
  <c r="J51" i="118"/>
  <c r="F52" i="118"/>
  <c r="H52" i="118"/>
  <c r="J52" i="118"/>
  <c r="F53" i="118"/>
  <c r="H53" i="118"/>
  <c r="J53" i="118"/>
  <c r="F54" i="118"/>
  <c r="H54" i="118"/>
  <c r="J54" i="118"/>
  <c r="F55" i="118"/>
  <c r="H55" i="118"/>
  <c r="J55" i="118"/>
  <c r="F56" i="118"/>
  <c r="H56" i="118"/>
  <c r="J56" i="118"/>
  <c r="F57" i="118"/>
  <c r="H57" i="118"/>
  <c r="J57" i="118"/>
  <c r="F58" i="118"/>
  <c r="H58" i="118"/>
  <c r="J58" i="118"/>
  <c r="F59" i="118"/>
  <c r="H59" i="118"/>
  <c r="J59" i="118"/>
  <c r="F60" i="118"/>
  <c r="H60" i="118"/>
  <c r="J60" i="118"/>
  <c r="F61" i="118"/>
  <c r="H61" i="118"/>
  <c r="J61" i="118"/>
  <c r="F62" i="118"/>
  <c r="H62" i="118"/>
  <c r="J62" i="118"/>
  <c r="F63" i="118"/>
  <c r="H63" i="118"/>
  <c r="J63" i="118"/>
  <c r="F64" i="118"/>
  <c r="H64" i="118"/>
  <c r="J64" i="118"/>
  <c r="F65" i="118"/>
  <c r="H65" i="118"/>
  <c r="J65" i="118"/>
  <c r="F66" i="118"/>
  <c r="H66" i="118"/>
  <c r="J66" i="118"/>
  <c r="F67" i="118"/>
  <c r="H67" i="118"/>
  <c r="J67" i="118"/>
  <c r="F68" i="118"/>
  <c r="H68" i="118"/>
  <c r="J68" i="118"/>
  <c r="F69" i="118"/>
  <c r="H69" i="118"/>
  <c r="J69" i="118"/>
  <c r="F70" i="118"/>
  <c r="H70" i="118"/>
  <c r="J70" i="118"/>
  <c r="F71" i="118"/>
  <c r="H71" i="118"/>
  <c r="J71" i="118"/>
  <c r="F72" i="118"/>
  <c r="H72" i="118"/>
  <c r="J72" i="118"/>
  <c r="F73" i="118"/>
  <c r="H73" i="118"/>
  <c r="J73" i="118"/>
  <c r="F74" i="118"/>
  <c r="H74" i="118"/>
  <c r="J74" i="118"/>
  <c r="F75" i="118"/>
  <c r="H75" i="118"/>
  <c r="J75" i="118"/>
  <c r="F76" i="118"/>
  <c r="H76" i="118"/>
  <c r="J76" i="118"/>
  <c r="F77" i="118"/>
  <c r="H77" i="118"/>
  <c r="J77" i="118"/>
  <c r="F78" i="118"/>
  <c r="H78" i="118"/>
  <c r="J78" i="118"/>
  <c r="F79" i="118"/>
  <c r="H79" i="118"/>
  <c r="J79" i="118"/>
  <c r="F80" i="118"/>
  <c r="H80" i="118"/>
  <c r="J80" i="118"/>
  <c r="F81" i="118"/>
  <c r="H81" i="118"/>
  <c r="J81" i="118"/>
  <c r="F82" i="118"/>
  <c r="H82" i="118"/>
  <c r="J82" i="118"/>
  <c r="F83" i="118"/>
  <c r="H83" i="118"/>
  <c r="J83" i="118"/>
  <c r="F84" i="118"/>
  <c r="H84" i="118"/>
  <c r="J84" i="118"/>
  <c r="F85" i="118"/>
  <c r="H85" i="118"/>
  <c r="J85" i="118"/>
  <c r="F86" i="118"/>
  <c r="H86" i="118"/>
  <c r="J86" i="118"/>
  <c r="F87" i="118"/>
  <c r="H87" i="118"/>
  <c r="J87" i="118"/>
  <c r="F88" i="118"/>
  <c r="H88" i="118"/>
  <c r="J88" i="118"/>
  <c r="F89" i="118"/>
  <c r="H89" i="118"/>
  <c r="J89" i="118"/>
  <c r="F90" i="118"/>
  <c r="H90" i="118"/>
  <c r="J90" i="118"/>
  <c r="F91" i="118"/>
  <c r="H91" i="118"/>
  <c r="J91" i="118"/>
  <c r="F92" i="118"/>
  <c r="H92" i="118"/>
  <c r="J92" i="118"/>
  <c r="F93" i="118"/>
  <c r="H93" i="118"/>
  <c r="J93" i="118"/>
  <c r="F94" i="118"/>
  <c r="H94" i="118"/>
  <c r="J94" i="118"/>
  <c r="F95" i="118"/>
  <c r="H95" i="118"/>
  <c r="J95" i="118"/>
  <c r="F96" i="118"/>
  <c r="H96" i="118"/>
  <c r="J96" i="118"/>
  <c r="F97" i="118"/>
  <c r="H97" i="118"/>
  <c r="J97" i="118"/>
  <c r="F98" i="118"/>
  <c r="H98" i="118"/>
  <c r="J98" i="118"/>
  <c r="F99" i="118"/>
  <c r="H99" i="118"/>
  <c r="J99" i="118"/>
  <c r="F100" i="118"/>
  <c r="H100" i="118"/>
  <c r="J100" i="118"/>
  <c r="F101" i="118"/>
  <c r="H101" i="118"/>
  <c r="J101" i="118"/>
  <c r="F102" i="118"/>
  <c r="H102" i="118"/>
  <c r="J102" i="118"/>
  <c r="F103" i="118"/>
  <c r="H103" i="118"/>
  <c r="J103" i="118"/>
  <c r="F104" i="118"/>
  <c r="H104" i="118"/>
  <c r="J104" i="118"/>
  <c r="F105" i="118"/>
  <c r="H105" i="118"/>
  <c r="J105" i="118"/>
  <c r="F106" i="118"/>
  <c r="H106" i="118"/>
  <c r="J106" i="118"/>
  <c r="F107" i="118"/>
  <c r="H107" i="118"/>
  <c r="J107" i="118"/>
  <c r="F108" i="118"/>
  <c r="H108" i="118"/>
  <c r="J108" i="118"/>
  <c r="F109" i="118"/>
  <c r="H109" i="118"/>
  <c r="J109" i="118"/>
  <c r="F110" i="118"/>
  <c r="H110" i="118"/>
  <c r="J110" i="118"/>
  <c r="F111" i="118"/>
  <c r="H111" i="118"/>
  <c r="J111" i="118"/>
  <c r="F112" i="118"/>
  <c r="H112" i="118"/>
  <c r="J112" i="118"/>
  <c r="F113" i="118"/>
  <c r="H113" i="118"/>
  <c r="J113" i="118"/>
  <c r="F114" i="118"/>
  <c r="H114" i="118"/>
  <c r="J114" i="118"/>
  <c r="F115" i="118"/>
  <c r="H115" i="118"/>
  <c r="J115" i="118"/>
  <c r="F116" i="118"/>
  <c r="H116" i="118"/>
  <c r="J116" i="118"/>
  <c r="F117" i="118"/>
  <c r="H117" i="118"/>
  <c r="J117" i="118"/>
  <c r="F118" i="118"/>
  <c r="H118" i="118"/>
  <c r="J118" i="118"/>
  <c r="F119" i="118"/>
  <c r="H119" i="118"/>
  <c r="J119" i="118"/>
  <c r="F120" i="118"/>
  <c r="H120" i="118"/>
  <c r="J120" i="118"/>
  <c r="F121" i="118"/>
  <c r="H121" i="118"/>
  <c r="J121" i="118"/>
  <c r="F122" i="118"/>
  <c r="H122" i="118"/>
  <c r="J122" i="118"/>
  <c r="F123" i="118"/>
  <c r="H123" i="118"/>
  <c r="J123" i="118"/>
  <c r="F124" i="118"/>
  <c r="H124" i="118"/>
  <c r="J124" i="118"/>
  <c r="F125" i="118"/>
  <c r="H125" i="118"/>
  <c r="J125" i="118"/>
  <c r="F126" i="118"/>
  <c r="H126" i="118"/>
  <c r="J126" i="118"/>
  <c r="F127" i="118"/>
  <c r="H127" i="118"/>
  <c r="J127" i="118"/>
  <c r="F128" i="118"/>
  <c r="H128" i="118"/>
  <c r="J128" i="118"/>
  <c r="F129" i="118"/>
  <c r="H129" i="118"/>
  <c r="J129" i="118"/>
  <c r="F130" i="118"/>
  <c r="H130" i="118"/>
  <c r="J130" i="118"/>
  <c r="F131" i="118"/>
  <c r="H131" i="118"/>
  <c r="J131" i="118"/>
  <c r="F132" i="118"/>
  <c r="H132" i="118"/>
  <c r="J132" i="118"/>
  <c r="F133" i="118"/>
  <c r="H133" i="118"/>
  <c r="J133" i="118"/>
  <c r="F134" i="118"/>
  <c r="H134" i="118"/>
  <c r="J134" i="118"/>
  <c r="F135" i="118"/>
  <c r="H135" i="118"/>
  <c r="J135" i="118"/>
  <c r="F136" i="118"/>
  <c r="H136" i="118"/>
  <c r="J136" i="118"/>
  <c r="F137" i="118"/>
  <c r="H137" i="118"/>
  <c r="J137" i="118"/>
  <c r="F138" i="118"/>
  <c r="H138" i="118"/>
  <c r="J138" i="118"/>
  <c r="F139" i="118"/>
  <c r="H139" i="118"/>
  <c r="J139" i="118"/>
  <c r="F140" i="118"/>
  <c r="H140" i="118"/>
  <c r="J140" i="118"/>
  <c r="F141" i="118"/>
  <c r="H141" i="118"/>
  <c r="J141" i="118"/>
  <c r="F142" i="118"/>
  <c r="H142" i="118"/>
  <c r="J142" i="118"/>
  <c r="F143" i="118"/>
  <c r="H143" i="118"/>
  <c r="J143" i="118"/>
  <c r="F144" i="118"/>
  <c r="H144" i="118"/>
  <c r="J144" i="118"/>
  <c r="F145" i="118"/>
  <c r="H145" i="118"/>
  <c r="J145" i="118"/>
  <c r="F146" i="118"/>
  <c r="H146" i="118"/>
  <c r="J146" i="118"/>
  <c r="F147" i="118"/>
  <c r="H147" i="118"/>
  <c r="J147" i="118"/>
  <c r="F148" i="118"/>
  <c r="H148" i="118"/>
  <c r="J148" i="118"/>
  <c r="F149" i="118"/>
  <c r="H149" i="118"/>
  <c r="J149" i="118"/>
  <c r="F150" i="118"/>
  <c r="H150" i="118"/>
  <c r="J150" i="118"/>
  <c r="F151" i="118"/>
  <c r="H151" i="118"/>
  <c r="J151" i="118"/>
  <c r="F152" i="118"/>
  <c r="H152" i="118"/>
  <c r="J152" i="118"/>
  <c r="F153" i="118"/>
  <c r="H153" i="118"/>
  <c r="J153" i="118"/>
  <c r="F154" i="118"/>
  <c r="H154" i="118"/>
  <c r="J154" i="118"/>
  <c r="F155" i="118"/>
  <c r="H155" i="118"/>
  <c r="J155" i="118"/>
  <c r="F156" i="118"/>
  <c r="H156" i="118"/>
  <c r="J156" i="118"/>
  <c r="F157" i="118"/>
  <c r="H157" i="118"/>
  <c r="J157" i="118"/>
  <c r="F158" i="118"/>
  <c r="H158" i="118"/>
  <c r="J158" i="118"/>
  <c r="F159" i="118"/>
  <c r="H159" i="118"/>
  <c r="J159" i="118"/>
  <c r="F160" i="118"/>
  <c r="H160" i="118"/>
  <c r="J160" i="118"/>
  <c r="F161" i="118"/>
  <c r="H161" i="118"/>
  <c r="J161" i="118"/>
  <c r="F162" i="118"/>
  <c r="H162" i="118"/>
  <c r="J162" i="118"/>
  <c r="F11" i="113"/>
  <c r="H11" i="113"/>
  <c r="J11" i="113"/>
  <c r="F12" i="113"/>
  <c r="H12" i="113"/>
  <c r="J12" i="113"/>
  <c r="F13" i="113"/>
  <c r="H13" i="113"/>
  <c r="J13" i="113"/>
  <c r="F14" i="113"/>
  <c r="H14" i="113"/>
  <c r="J14" i="113"/>
  <c r="F15" i="113"/>
  <c r="H15" i="113"/>
  <c r="J15" i="113"/>
  <c r="F16" i="113"/>
  <c r="H16" i="113"/>
  <c r="J16" i="113"/>
  <c r="F17" i="113"/>
  <c r="H17" i="113"/>
  <c r="J17" i="113"/>
  <c r="F18" i="113"/>
  <c r="H18" i="113"/>
  <c r="J18" i="113"/>
  <c r="F19" i="113"/>
  <c r="H19" i="113"/>
  <c r="J19" i="113"/>
  <c r="F20" i="113"/>
  <c r="H20" i="113"/>
  <c r="J20" i="113"/>
  <c r="F21" i="113"/>
  <c r="H21" i="113"/>
  <c r="J21" i="113"/>
  <c r="F11" i="109"/>
  <c r="H11" i="109"/>
  <c r="J11" i="109"/>
  <c r="F12" i="109"/>
  <c r="H12" i="109"/>
  <c r="J12" i="109"/>
  <c r="F13" i="109"/>
  <c r="H13" i="109"/>
  <c r="J13" i="109"/>
  <c r="F11" i="108"/>
  <c r="H11" i="108"/>
  <c r="J11" i="108"/>
  <c r="F12" i="108"/>
  <c r="H12" i="108"/>
  <c r="J12" i="108"/>
  <c r="F13" i="108"/>
  <c r="H13" i="108"/>
  <c r="J13" i="108"/>
  <c r="F14" i="108"/>
  <c r="H14" i="108"/>
  <c r="J14" i="108"/>
  <c r="F15" i="108"/>
  <c r="H15" i="108"/>
  <c r="J15" i="108"/>
  <c r="F16" i="108"/>
  <c r="H16" i="108"/>
  <c r="J16" i="108"/>
  <c r="F17" i="108"/>
  <c r="H17" i="108"/>
  <c r="J17" i="108"/>
  <c r="F18" i="108"/>
  <c r="H18" i="108"/>
  <c r="J18" i="108"/>
  <c r="F19" i="108"/>
  <c r="H19" i="108"/>
  <c r="J19" i="108"/>
  <c r="F20" i="108"/>
  <c r="H20" i="108"/>
  <c r="J20" i="108"/>
  <c r="F21" i="108"/>
  <c r="H21" i="108"/>
  <c r="J21" i="108"/>
  <c r="F22" i="108"/>
  <c r="H22" i="108"/>
  <c r="J22" i="108"/>
  <c r="F23" i="108"/>
  <c r="H23" i="108"/>
  <c r="J23" i="108"/>
  <c r="F24" i="108"/>
  <c r="H24" i="108"/>
  <c r="J24" i="108"/>
  <c r="F25" i="108"/>
  <c r="H25" i="108"/>
  <c r="J25" i="108"/>
  <c r="F26" i="108"/>
  <c r="H26" i="108"/>
  <c r="J26" i="108"/>
  <c r="F27" i="108"/>
  <c r="H27" i="108"/>
  <c r="J27" i="108"/>
  <c r="F28" i="108"/>
  <c r="H28" i="108"/>
  <c r="J28" i="108"/>
  <c r="F29" i="108"/>
  <c r="H29" i="108"/>
  <c r="J29" i="108"/>
  <c r="F30" i="108"/>
  <c r="H30" i="108"/>
  <c r="J30" i="108"/>
  <c r="F31" i="108"/>
  <c r="H31" i="108"/>
  <c r="J31" i="108"/>
  <c r="F32" i="108"/>
  <c r="H32" i="108"/>
  <c r="J32" i="108"/>
  <c r="F33" i="108"/>
  <c r="H33" i="108"/>
  <c r="J33" i="108"/>
  <c r="F11" i="106"/>
  <c r="H11" i="106"/>
  <c r="J11" i="106"/>
  <c r="F12" i="106"/>
  <c r="H12" i="106"/>
  <c r="J12" i="106"/>
  <c r="F13" i="106"/>
  <c r="H13" i="106"/>
  <c r="J13" i="106"/>
  <c r="F14" i="106"/>
  <c r="H14" i="106"/>
  <c r="J14" i="106"/>
  <c r="F15" i="106"/>
  <c r="H15" i="106"/>
  <c r="J15" i="106"/>
  <c r="F16" i="106"/>
  <c r="H16" i="106"/>
  <c r="J16" i="106"/>
  <c r="F17" i="106"/>
  <c r="H17" i="106"/>
  <c r="J17" i="106"/>
  <c r="F18" i="106"/>
  <c r="H18" i="106"/>
  <c r="J18" i="106"/>
  <c r="F19" i="106"/>
  <c r="H19" i="106"/>
  <c r="J19" i="106"/>
  <c r="F11" i="105"/>
  <c r="H11" i="105"/>
  <c r="J11" i="105"/>
  <c r="F12" i="105"/>
  <c r="H12" i="105"/>
  <c r="J12" i="105"/>
  <c r="F13" i="105"/>
  <c r="H13" i="105"/>
  <c r="J13" i="105"/>
  <c r="F14" i="105"/>
  <c r="H14" i="105"/>
  <c r="J14" i="105"/>
  <c r="F15" i="105"/>
  <c r="H15" i="105"/>
  <c r="J15" i="105"/>
  <c r="F16" i="105"/>
  <c r="H16" i="105"/>
  <c r="J16" i="105"/>
  <c r="F17" i="105"/>
  <c r="H17" i="105"/>
  <c r="J17" i="105"/>
  <c r="F18" i="105"/>
  <c r="H18" i="105"/>
  <c r="J18" i="105"/>
  <c r="F19" i="105"/>
  <c r="H19" i="105"/>
  <c r="J19" i="105"/>
  <c r="F20" i="105"/>
  <c r="H20" i="105"/>
  <c r="J20" i="105"/>
  <c r="F21" i="105"/>
  <c r="H21" i="105"/>
  <c r="J21" i="105"/>
  <c r="F22" i="105"/>
  <c r="H22" i="105"/>
  <c r="J22" i="105"/>
  <c r="F23" i="105"/>
  <c r="H23" i="105"/>
  <c r="J23" i="105"/>
  <c r="F24" i="105"/>
  <c r="H24" i="105"/>
  <c r="J24" i="105"/>
  <c r="F25" i="105"/>
  <c r="H25" i="105"/>
  <c r="J25" i="105"/>
  <c r="F26" i="105"/>
  <c r="H26" i="105"/>
  <c r="J26" i="105"/>
  <c r="F27" i="105"/>
  <c r="H27" i="105"/>
  <c r="J27" i="105"/>
  <c r="F28" i="105"/>
  <c r="H28" i="105"/>
  <c r="J28" i="105"/>
  <c r="F29" i="105"/>
  <c r="H29" i="105"/>
  <c r="J29" i="105"/>
  <c r="F30" i="105"/>
  <c r="H30" i="105"/>
  <c r="J30" i="105"/>
  <c r="F31" i="105"/>
  <c r="H31" i="105"/>
  <c r="J31" i="105"/>
  <c r="F32" i="105"/>
  <c r="H32" i="105"/>
  <c r="J32" i="105"/>
  <c r="F33" i="105"/>
  <c r="H33" i="105"/>
  <c r="J33" i="105"/>
  <c r="F34" i="105"/>
  <c r="H34" i="105"/>
  <c r="J34" i="105"/>
  <c r="F35" i="105"/>
  <c r="H35" i="105"/>
  <c r="J35" i="105"/>
  <c r="F36" i="105"/>
  <c r="H36" i="105"/>
  <c r="J36" i="105"/>
  <c r="F37" i="105"/>
  <c r="H37" i="105"/>
  <c r="J37" i="105"/>
  <c r="F38" i="105"/>
  <c r="H38" i="105"/>
  <c r="J38" i="105"/>
  <c r="F39" i="105"/>
  <c r="H39" i="105"/>
  <c r="J39" i="105"/>
  <c r="F40" i="105"/>
  <c r="H40" i="105"/>
  <c r="J40" i="105"/>
  <c r="F41" i="105"/>
  <c r="H41" i="105"/>
  <c r="J41" i="105"/>
  <c r="F42" i="105"/>
  <c r="H42" i="105"/>
  <c r="J42" i="105"/>
  <c r="F43" i="105"/>
  <c r="H43" i="105"/>
  <c r="J43" i="105"/>
  <c r="F44" i="105"/>
  <c r="H44" i="105"/>
  <c r="J44" i="105"/>
  <c r="F45" i="105"/>
  <c r="H45" i="105"/>
  <c r="J45" i="105"/>
  <c r="F46" i="105"/>
  <c r="H46" i="105"/>
  <c r="J46" i="105"/>
  <c r="F47" i="105"/>
  <c r="H47" i="105"/>
  <c r="J47" i="105"/>
  <c r="F48" i="105"/>
  <c r="H48" i="105"/>
  <c r="J48" i="105"/>
  <c r="F49" i="105"/>
  <c r="H49" i="105"/>
  <c r="J49" i="105"/>
  <c r="F50" i="105"/>
  <c r="H50" i="105"/>
  <c r="J50" i="105"/>
  <c r="F51" i="105"/>
  <c r="H51" i="105"/>
  <c r="J51" i="105"/>
  <c r="F52" i="105"/>
  <c r="H52" i="105"/>
  <c r="J52" i="105"/>
  <c r="F53" i="105"/>
  <c r="H53" i="105"/>
  <c r="J53" i="105"/>
  <c r="F54" i="105"/>
  <c r="H54" i="105"/>
  <c r="J54" i="105"/>
  <c r="F55" i="105"/>
  <c r="H55" i="105"/>
  <c r="J55" i="105"/>
  <c r="F56" i="105"/>
  <c r="H56" i="105"/>
  <c r="J56" i="105"/>
  <c r="F57" i="105"/>
  <c r="H57" i="105"/>
  <c r="J57" i="105"/>
  <c r="F58" i="105"/>
  <c r="H58" i="105"/>
  <c r="J58" i="105"/>
  <c r="F59" i="105"/>
  <c r="H59" i="105"/>
  <c r="J59" i="105"/>
  <c r="F60" i="105"/>
  <c r="H60" i="105"/>
  <c r="J60" i="105"/>
  <c r="F61" i="105"/>
  <c r="H61" i="105"/>
  <c r="J61" i="105"/>
  <c r="F62" i="105"/>
  <c r="H62" i="105"/>
  <c r="J62" i="105"/>
  <c r="F63" i="105"/>
  <c r="H63" i="105"/>
  <c r="J63" i="105"/>
  <c r="F64" i="105"/>
  <c r="H64" i="105"/>
  <c r="J64" i="105"/>
  <c r="F65" i="105"/>
  <c r="H65" i="105"/>
  <c r="J65" i="105"/>
  <c r="F66" i="105"/>
  <c r="H66" i="105"/>
  <c r="J66" i="105"/>
  <c r="F67" i="105"/>
  <c r="H67" i="105"/>
  <c r="J67" i="105"/>
  <c r="F68" i="105"/>
  <c r="H68" i="105"/>
  <c r="J68" i="105"/>
  <c r="F69" i="105"/>
  <c r="H69" i="105"/>
  <c r="J69" i="105"/>
  <c r="F70" i="105"/>
  <c r="H70" i="105"/>
  <c r="J70" i="105"/>
  <c r="F71" i="105"/>
  <c r="H71" i="105"/>
  <c r="J71" i="105"/>
  <c r="F72" i="105"/>
  <c r="H72" i="105"/>
  <c r="J72" i="105"/>
  <c r="F73" i="105"/>
  <c r="H73" i="105"/>
  <c r="J73" i="105"/>
  <c r="F74" i="105"/>
  <c r="H74" i="105"/>
  <c r="J74" i="105"/>
  <c r="F75" i="105"/>
  <c r="H75" i="105"/>
  <c r="J75" i="105"/>
  <c r="F76" i="105"/>
  <c r="H76" i="105"/>
  <c r="J76" i="105"/>
  <c r="F77" i="105"/>
  <c r="H77" i="105"/>
  <c r="J77" i="105"/>
  <c r="F78" i="105"/>
  <c r="H78" i="105"/>
  <c r="J78" i="105"/>
  <c r="F79" i="105"/>
  <c r="H79" i="105"/>
  <c r="J79" i="105"/>
  <c r="F80" i="105"/>
  <c r="H80" i="105"/>
  <c r="J80" i="105"/>
  <c r="F81" i="105"/>
  <c r="H81" i="105"/>
  <c r="J81" i="105"/>
  <c r="F82" i="105"/>
  <c r="H82" i="105"/>
  <c r="J82" i="105"/>
  <c r="F83" i="105"/>
  <c r="H83" i="105"/>
  <c r="J83" i="105"/>
  <c r="F84" i="105"/>
  <c r="H84" i="105"/>
  <c r="J84" i="105"/>
  <c r="F85" i="105"/>
  <c r="H85" i="105"/>
  <c r="J85" i="105"/>
  <c r="F86" i="105"/>
  <c r="H86" i="105"/>
  <c r="J86" i="105"/>
  <c r="F87" i="105"/>
  <c r="H87" i="105"/>
  <c r="J87" i="105"/>
  <c r="F88" i="105"/>
  <c r="H88" i="105"/>
  <c r="J88" i="105"/>
  <c r="F89" i="105"/>
  <c r="H89" i="105"/>
  <c r="J89" i="105"/>
  <c r="F90" i="105"/>
  <c r="H90" i="105"/>
  <c r="J90" i="105"/>
  <c r="F91" i="105"/>
  <c r="H91" i="105"/>
  <c r="J91" i="105"/>
  <c r="F92" i="105"/>
  <c r="H92" i="105"/>
  <c r="J92" i="105"/>
  <c r="F93" i="105"/>
  <c r="H93" i="105"/>
  <c r="J93" i="105"/>
  <c r="F94" i="105"/>
  <c r="H94" i="105"/>
  <c r="J94" i="105"/>
  <c r="F95" i="105"/>
  <c r="H95" i="105"/>
  <c r="J95" i="105"/>
  <c r="F96" i="105"/>
  <c r="H96" i="105"/>
  <c r="J96" i="105"/>
  <c r="F97" i="105"/>
  <c r="H97" i="105"/>
  <c r="J97" i="105"/>
  <c r="F98" i="105"/>
  <c r="H98" i="105"/>
  <c r="J98" i="105"/>
  <c r="F99" i="105"/>
  <c r="H99" i="105"/>
  <c r="J99" i="105"/>
  <c r="F100" i="105"/>
  <c r="H100" i="105"/>
  <c r="J100" i="105"/>
  <c r="F101" i="105"/>
  <c r="H101" i="105"/>
  <c r="J101" i="105"/>
  <c r="F102" i="105"/>
  <c r="H102" i="105"/>
  <c r="J102" i="105"/>
  <c r="F103" i="105"/>
  <c r="H103" i="105"/>
  <c r="J103" i="105"/>
  <c r="F104" i="105"/>
  <c r="H104" i="105"/>
  <c r="J104" i="105"/>
  <c r="F105" i="105"/>
  <c r="H105" i="105"/>
  <c r="J105" i="105"/>
  <c r="F106" i="105"/>
  <c r="H106" i="105"/>
  <c r="J106" i="105"/>
  <c r="F107" i="105"/>
  <c r="H107" i="105"/>
  <c r="J107" i="105"/>
  <c r="F108" i="105"/>
  <c r="H108" i="105"/>
  <c r="J108" i="105"/>
  <c r="F109" i="105"/>
  <c r="H109" i="105"/>
  <c r="J109" i="105"/>
  <c r="H22" i="104"/>
  <c r="J11" i="104"/>
  <c r="J12" i="104"/>
  <c r="J13" i="104"/>
  <c r="J14" i="104"/>
  <c r="J15" i="104"/>
  <c r="J16" i="104"/>
  <c r="J17" i="104"/>
  <c r="J18" i="104"/>
  <c r="J19" i="104"/>
  <c r="J20" i="104"/>
  <c r="J21" i="104"/>
  <c r="H11" i="104"/>
  <c r="H12" i="104"/>
  <c r="H13" i="104"/>
  <c r="H14" i="104"/>
  <c r="H15" i="104"/>
  <c r="H16" i="104"/>
  <c r="H17" i="104"/>
  <c r="H18" i="104"/>
  <c r="H19" i="104"/>
  <c r="H20" i="104"/>
  <c r="H21" i="104"/>
  <c r="F11" i="104"/>
  <c r="F12" i="104"/>
  <c r="F13" i="104"/>
  <c r="F14" i="104"/>
  <c r="F15" i="104"/>
  <c r="F16" i="104"/>
  <c r="F17" i="104"/>
  <c r="F18" i="104"/>
  <c r="F19" i="104"/>
  <c r="F20" i="104"/>
  <c r="F21" i="104"/>
  <c r="F11" i="101"/>
  <c r="H11" i="101"/>
  <c r="J11" i="101"/>
  <c r="F12" i="101"/>
  <c r="H12" i="101"/>
  <c r="J12" i="101"/>
  <c r="F13" i="101"/>
  <c r="H13" i="101"/>
  <c r="J13" i="101"/>
  <c r="F14" i="101"/>
  <c r="H14" i="101"/>
  <c r="J14" i="101"/>
  <c r="F15" i="101"/>
  <c r="H15" i="101"/>
  <c r="J15" i="101"/>
  <c r="F16" i="101"/>
  <c r="H16" i="101"/>
  <c r="J16" i="101"/>
  <c r="F17" i="101"/>
  <c r="H17" i="101"/>
  <c r="J17" i="101"/>
  <c r="F18" i="101"/>
  <c r="H18" i="101"/>
  <c r="J18" i="101"/>
  <c r="F19" i="101"/>
  <c r="H19" i="101"/>
  <c r="J19" i="101"/>
  <c r="F20" i="101"/>
  <c r="H20" i="101"/>
  <c r="J20" i="101"/>
  <c r="F21" i="101"/>
  <c r="H21" i="101"/>
  <c r="J21" i="101"/>
  <c r="F22" i="101"/>
  <c r="H22" i="101"/>
  <c r="J22" i="101"/>
  <c r="F23" i="101"/>
  <c r="H23" i="101"/>
  <c r="J23" i="101"/>
  <c r="F24" i="101"/>
  <c r="H24" i="101"/>
  <c r="J24" i="101"/>
  <c r="F25" i="101"/>
  <c r="H25" i="101"/>
  <c r="J25" i="101"/>
  <c r="F26" i="101"/>
  <c r="H26" i="101"/>
  <c r="J26" i="101"/>
  <c r="F27" i="101"/>
  <c r="H27" i="101"/>
  <c r="J27" i="101"/>
  <c r="F28" i="101"/>
  <c r="H28" i="101"/>
  <c r="J28" i="101"/>
  <c r="F11" i="100"/>
  <c r="H11" i="100"/>
  <c r="J11" i="100"/>
  <c r="F12" i="100"/>
  <c r="H12" i="100"/>
  <c r="J12" i="100"/>
  <c r="F13" i="100"/>
  <c r="H13" i="100"/>
  <c r="J13" i="100"/>
  <c r="F14" i="100"/>
  <c r="H14" i="100"/>
  <c r="J14" i="100"/>
  <c r="F15" i="100"/>
  <c r="H15" i="100"/>
  <c r="J15" i="100"/>
  <c r="F16" i="100"/>
  <c r="H16" i="100"/>
  <c r="J16" i="100"/>
  <c r="F17" i="100"/>
  <c r="H17" i="100"/>
  <c r="J17" i="100"/>
  <c r="F18" i="100"/>
  <c r="H18" i="100"/>
  <c r="J18" i="100"/>
  <c r="F19" i="100"/>
  <c r="H19" i="100"/>
  <c r="J19" i="100"/>
  <c r="F20" i="100"/>
  <c r="H20" i="100"/>
  <c r="J20" i="100"/>
  <c r="F21" i="100"/>
  <c r="H21" i="100"/>
  <c r="J21" i="100"/>
  <c r="F22" i="100"/>
  <c r="H22" i="100"/>
  <c r="J22" i="100"/>
  <c r="F23" i="100"/>
  <c r="H23" i="100"/>
  <c r="J23" i="100"/>
  <c r="F24" i="100"/>
  <c r="H24" i="100"/>
  <c r="J24" i="100"/>
  <c r="F25" i="100"/>
  <c r="H25" i="100"/>
  <c r="J25" i="100"/>
  <c r="F26" i="100"/>
  <c r="H26" i="100"/>
  <c r="J26" i="100"/>
  <c r="F27" i="100"/>
  <c r="H27" i="100"/>
  <c r="J27" i="100"/>
  <c r="F28" i="100"/>
  <c r="H28" i="100"/>
  <c r="J28" i="100"/>
  <c r="F29" i="100"/>
  <c r="H29" i="100"/>
  <c r="J29" i="100"/>
  <c r="F30" i="100"/>
  <c r="H30" i="100"/>
  <c r="J30" i="100"/>
  <c r="F31" i="100"/>
  <c r="H31" i="100"/>
  <c r="J31" i="100"/>
  <c r="F32" i="100"/>
  <c r="H32" i="100"/>
  <c r="J32" i="100"/>
  <c r="F33" i="100"/>
  <c r="H33" i="100"/>
  <c r="J33" i="100"/>
  <c r="F34" i="100"/>
  <c r="H34" i="100"/>
  <c r="J34" i="100"/>
  <c r="F35" i="100"/>
  <c r="H35" i="100"/>
  <c r="J35" i="100"/>
  <c r="F36" i="100"/>
  <c r="H36" i="100"/>
  <c r="J36" i="100"/>
  <c r="F37" i="100"/>
  <c r="H37" i="100"/>
  <c r="J37" i="100"/>
  <c r="F38" i="100"/>
  <c r="H38" i="100"/>
  <c r="J38" i="100"/>
  <c r="F39" i="100"/>
  <c r="H39" i="100"/>
  <c r="J39" i="100"/>
  <c r="F40" i="100"/>
  <c r="H40" i="100" s="1"/>
  <c r="J40" i="100" s="1"/>
  <c r="J11" i="78"/>
  <c r="J12" i="78"/>
  <c r="J13" i="78"/>
  <c r="J14" i="78"/>
  <c r="J15" i="78"/>
  <c r="J16" i="78"/>
  <c r="J17" i="78"/>
  <c r="J18" i="78"/>
  <c r="J19" i="78"/>
  <c r="J20" i="78"/>
  <c r="J21" i="78"/>
  <c r="J22" i="78"/>
  <c r="J23" i="78"/>
  <c r="J24" i="78"/>
  <c r="J25" i="78"/>
  <c r="J26" i="78"/>
  <c r="J27" i="78"/>
  <c r="J28" i="78"/>
  <c r="J29" i="78"/>
  <c r="J30" i="78"/>
  <c r="J31" i="78"/>
  <c r="J32" i="78"/>
  <c r="J33" i="78"/>
  <c r="J34" i="78"/>
  <c r="J35" i="78"/>
  <c r="J36" i="78"/>
  <c r="J37" i="78"/>
  <c r="J38" i="78"/>
  <c r="J39" i="78"/>
  <c r="J40" i="78"/>
  <c r="J41" i="78"/>
  <c r="J42" i="78"/>
  <c r="J43" i="78"/>
  <c r="J44" i="78"/>
  <c r="J45" i="78"/>
  <c r="F11" i="78"/>
  <c r="H11" i="78"/>
  <c r="F12" i="78"/>
  <c r="H12" i="78"/>
  <c r="F13" i="78"/>
  <c r="H13" i="78"/>
  <c r="F14" i="78"/>
  <c r="H14" i="78"/>
  <c r="F15" i="78"/>
  <c r="H15" i="78"/>
  <c r="F16" i="78"/>
  <c r="H16" i="78"/>
  <c r="F17" i="78"/>
  <c r="H17" i="78"/>
  <c r="F18" i="78"/>
  <c r="H18" i="78"/>
  <c r="F19" i="78"/>
  <c r="H19" i="78"/>
  <c r="F20" i="78"/>
  <c r="H20" i="78"/>
  <c r="F21" i="78"/>
  <c r="H21" i="78"/>
  <c r="F22" i="78"/>
  <c r="H22" i="78"/>
  <c r="F23" i="78"/>
  <c r="H23" i="78"/>
  <c r="F24" i="78"/>
  <c r="H24" i="78"/>
  <c r="F25" i="78"/>
  <c r="H25" i="78"/>
  <c r="F26" i="78"/>
  <c r="H26" i="78"/>
  <c r="F27" i="78"/>
  <c r="H27" i="78"/>
  <c r="F28" i="78"/>
  <c r="H28" i="78"/>
  <c r="F29" i="78"/>
  <c r="H29" i="78"/>
  <c r="F30" i="78"/>
  <c r="H30" i="78"/>
  <c r="F31" i="78"/>
  <c r="H31" i="78"/>
  <c r="F32" i="78"/>
  <c r="H32" i="78"/>
  <c r="F33" i="78"/>
  <c r="H33" i="78"/>
  <c r="F34" i="78"/>
  <c r="H34" i="78"/>
  <c r="F35" i="78"/>
  <c r="H35" i="78"/>
  <c r="F36" i="78"/>
  <c r="H36" i="78"/>
  <c r="F37" i="78"/>
  <c r="H37" i="78"/>
  <c r="F38" i="78"/>
  <c r="H38" i="78"/>
  <c r="F39" i="78"/>
  <c r="H39" i="78"/>
  <c r="F40" i="78"/>
  <c r="H40" i="78"/>
  <c r="F41" i="78"/>
  <c r="H41" i="78"/>
  <c r="F42" i="78"/>
  <c r="H42" i="78"/>
  <c r="F43" i="78"/>
  <c r="H43" i="78"/>
  <c r="F44" i="78"/>
  <c r="H44" i="78"/>
  <c r="F45" i="78"/>
  <c r="H45" i="78"/>
  <c r="J11" i="99"/>
  <c r="J12" i="99"/>
  <c r="J13" i="99"/>
  <c r="J14" i="99"/>
  <c r="J15" i="99"/>
  <c r="J16" i="99"/>
  <c r="J17" i="99"/>
  <c r="J18" i="99"/>
  <c r="J19" i="99"/>
  <c r="J20" i="99"/>
  <c r="J21" i="99"/>
  <c r="J22" i="99"/>
  <c r="J23" i="99"/>
  <c r="J24" i="99"/>
  <c r="J25" i="99"/>
  <c r="J26" i="99"/>
  <c r="J27" i="99"/>
  <c r="J28" i="99"/>
  <c r="J29" i="99"/>
  <c r="J30" i="99"/>
  <c r="J31" i="99"/>
  <c r="J32" i="99"/>
  <c r="J33" i="99"/>
  <c r="J34" i="99"/>
  <c r="J35" i="99"/>
  <c r="J36" i="99"/>
  <c r="J37" i="99"/>
  <c r="J38" i="99"/>
  <c r="J39" i="99"/>
  <c r="J40" i="99"/>
  <c r="F11" i="99"/>
  <c r="H11" i="99"/>
  <c r="F12" i="99"/>
  <c r="H12" i="99"/>
  <c r="F13" i="99"/>
  <c r="H13" i="99"/>
  <c r="F14" i="99"/>
  <c r="H14" i="99"/>
  <c r="F15" i="99"/>
  <c r="H15" i="99"/>
  <c r="F16" i="99"/>
  <c r="H16" i="99"/>
  <c r="F17" i="99"/>
  <c r="H17" i="99"/>
  <c r="F18" i="99"/>
  <c r="H18" i="99"/>
  <c r="F19" i="99"/>
  <c r="H19" i="99"/>
  <c r="F20" i="99"/>
  <c r="H20" i="99"/>
  <c r="F21" i="99"/>
  <c r="H21" i="99"/>
  <c r="F22" i="99"/>
  <c r="H22" i="99"/>
  <c r="F23" i="99"/>
  <c r="H23" i="99"/>
  <c r="F24" i="99"/>
  <c r="H24" i="99"/>
  <c r="F25" i="99"/>
  <c r="H25" i="99"/>
  <c r="F26" i="99"/>
  <c r="H26" i="99"/>
  <c r="F27" i="99"/>
  <c r="H27" i="99"/>
  <c r="F28" i="99"/>
  <c r="H28" i="99"/>
  <c r="F29" i="99"/>
  <c r="H29" i="99"/>
  <c r="F30" i="99"/>
  <c r="H30" i="99"/>
  <c r="F31" i="99"/>
  <c r="H31" i="99"/>
  <c r="F32" i="99"/>
  <c r="H32" i="99"/>
  <c r="F33" i="99"/>
  <c r="H33" i="99"/>
  <c r="F34" i="99"/>
  <c r="H34" i="99"/>
  <c r="F35" i="99"/>
  <c r="H35" i="99"/>
  <c r="F36" i="99"/>
  <c r="H36" i="99"/>
  <c r="F37" i="99"/>
  <c r="H37" i="99"/>
  <c r="F38" i="99"/>
  <c r="H38" i="99"/>
  <c r="F39" i="99"/>
  <c r="H39" i="99"/>
  <c r="F40" i="99"/>
  <c r="H40" i="99" s="1"/>
  <c r="J11" i="120" l="1"/>
  <c r="H11" i="120"/>
  <c r="F11" i="120"/>
  <c r="J10" i="120"/>
  <c r="H10" i="120"/>
  <c r="F10" i="120"/>
  <c r="J13" i="119"/>
  <c r="H13" i="119"/>
  <c r="F13" i="119"/>
  <c r="J12" i="119"/>
  <c r="H12" i="119"/>
  <c r="F12" i="119"/>
  <c r="J11" i="119"/>
  <c r="H11" i="119"/>
  <c r="F11" i="119"/>
  <c r="J10" i="119"/>
  <c r="H10" i="119"/>
  <c r="F10" i="119"/>
  <c r="J10" i="118"/>
  <c r="J163" i="118" s="1"/>
  <c r="H10" i="118"/>
  <c r="H163" i="118" s="1"/>
  <c r="F10" i="118"/>
  <c r="J10" i="117"/>
  <c r="J11" i="117" s="1"/>
  <c r="H10" i="117"/>
  <c r="F10" i="117"/>
  <c r="J10" i="116"/>
  <c r="J11" i="116" s="1"/>
  <c r="H10" i="116"/>
  <c r="F10" i="116"/>
  <c r="J12" i="115"/>
  <c r="H12" i="115"/>
  <c r="F12" i="115"/>
  <c r="J11" i="115"/>
  <c r="H11" i="115"/>
  <c r="F11" i="115"/>
  <c r="J10" i="115"/>
  <c r="J13" i="115" s="1"/>
  <c r="H10" i="115"/>
  <c r="H13" i="115" s="1"/>
  <c r="F10" i="115"/>
  <c r="J11" i="114"/>
  <c r="H11" i="114"/>
  <c r="F11" i="114"/>
  <c r="J10" i="114"/>
  <c r="H10" i="114"/>
  <c r="F10" i="114"/>
  <c r="J10" i="113"/>
  <c r="J22" i="113" s="1"/>
  <c r="H10" i="113"/>
  <c r="H22" i="113" s="1"/>
  <c r="F10" i="113"/>
  <c r="J11" i="112"/>
  <c r="H11" i="112"/>
  <c r="F11" i="112"/>
  <c r="J10" i="112"/>
  <c r="H10" i="112"/>
  <c r="F10" i="112"/>
  <c r="J14" i="111"/>
  <c r="H14" i="111"/>
  <c r="F14" i="111"/>
  <c r="J13" i="111"/>
  <c r="H13" i="111"/>
  <c r="F13" i="111"/>
  <c r="J12" i="111"/>
  <c r="H12" i="111"/>
  <c r="F12" i="111"/>
  <c r="J11" i="111"/>
  <c r="H11" i="111"/>
  <c r="H15" i="111" s="1"/>
  <c r="F11" i="111"/>
  <c r="J10" i="111"/>
  <c r="J15" i="111" s="1"/>
  <c r="H10" i="111"/>
  <c r="F10" i="111"/>
  <c r="J15" i="110"/>
  <c r="H15" i="110"/>
  <c r="F15" i="110"/>
  <c r="J14" i="110"/>
  <c r="H14" i="110"/>
  <c r="F14" i="110"/>
  <c r="J13" i="110"/>
  <c r="H13" i="110"/>
  <c r="F13" i="110"/>
  <c r="J12" i="110"/>
  <c r="H12" i="110"/>
  <c r="F12" i="110"/>
  <c r="J11" i="110"/>
  <c r="H11" i="110"/>
  <c r="F11" i="110"/>
  <c r="J10" i="110"/>
  <c r="H10" i="110"/>
  <c r="F10" i="110"/>
  <c r="J10" i="109"/>
  <c r="J14" i="109" s="1"/>
  <c r="H10" i="109"/>
  <c r="H14" i="109" s="1"/>
  <c r="F10" i="109"/>
  <c r="J10" i="108"/>
  <c r="J34" i="108" s="1"/>
  <c r="H10" i="108"/>
  <c r="H34" i="108" s="1"/>
  <c r="F10" i="108"/>
  <c r="J18" i="107"/>
  <c r="H18" i="107"/>
  <c r="F18" i="107"/>
  <c r="J17" i="107"/>
  <c r="H17" i="107"/>
  <c r="F17" i="107"/>
  <c r="J16" i="107"/>
  <c r="H16" i="107"/>
  <c r="F16" i="107"/>
  <c r="J15" i="107"/>
  <c r="H15" i="107"/>
  <c r="F15" i="107"/>
  <c r="J14" i="107"/>
  <c r="H14" i="107"/>
  <c r="F14" i="107"/>
  <c r="J13" i="107"/>
  <c r="H13" i="107"/>
  <c r="F13" i="107"/>
  <c r="J12" i="107"/>
  <c r="H12" i="107"/>
  <c r="F12" i="107"/>
  <c r="J11" i="107"/>
  <c r="H11" i="107"/>
  <c r="F11" i="107"/>
  <c r="J10" i="107"/>
  <c r="H10" i="107"/>
  <c r="F10" i="107"/>
  <c r="J10" i="106"/>
  <c r="H10" i="106"/>
  <c r="F10" i="106"/>
  <c r="J10" i="105"/>
  <c r="J110" i="105" s="1"/>
  <c r="H10" i="105"/>
  <c r="H110" i="105" s="1"/>
  <c r="F10" i="105"/>
  <c r="J10" i="104"/>
  <c r="J22" i="104" s="1"/>
  <c r="H10" i="104"/>
  <c r="F10" i="104"/>
  <c r="J10" i="103"/>
  <c r="J11" i="103" s="1"/>
  <c r="H10" i="103"/>
  <c r="H11" i="103" s="1"/>
  <c r="F10" i="103"/>
  <c r="F11" i="102"/>
  <c r="H11" i="102" s="1"/>
  <c r="J11" i="102" s="1"/>
  <c r="H10" i="102"/>
  <c r="J10" i="102" s="1"/>
  <c r="F10" i="102"/>
  <c r="J10" i="101"/>
  <c r="J29" i="101" s="1"/>
  <c r="H10" i="101"/>
  <c r="H29" i="101" s="1"/>
  <c r="F10" i="101"/>
  <c r="J10" i="100"/>
  <c r="J41" i="100" s="1"/>
  <c r="H10" i="100"/>
  <c r="H41" i="100" s="1"/>
  <c r="F10" i="100"/>
  <c r="J10" i="99"/>
  <c r="H10" i="99"/>
  <c r="H41" i="99" s="1"/>
  <c r="F10" i="99"/>
  <c r="J12" i="120" l="1"/>
  <c r="H12" i="120"/>
  <c r="H11" i="116"/>
  <c r="H11" i="117"/>
  <c r="J14" i="119"/>
  <c r="H14" i="119"/>
  <c r="J12" i="114"/>
  <c r="H12" i="114"/>
  <c r="J12" i="112"/>
  <c r="H12" i="112"/>
  <c r="J16" i="110"/>
  <c r="H16" i="110"/>
  <c r="J19" i="107"/>
  <c r="H19" i="107"/>
  <c r="J20" i="106"/>
  <c r="H20" i="106"/>
  <c r="H12" i="102"/>
  <c r="J12" i="102"/>
  <c r="J41" i="99"/>
  <c r="F10" i="78" l="1"/>
  <c r="H10" i="78" s="1"/>
  <c r="J10" i="78" l="1"/>
  <c r="H46" i="78"/>
  <c r="J46" i="78"/>
</calcChain>
</file>

<file path=xl/sharedStrings.xml><?xml version="1.0" encoding="utf-8"?>
<sst xmlns="http://schemas.openxmlformats.org/spreadsheetml/2006/main" count="908" uniqueCount="517">
  <si>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</si>
  <si>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</si>
  <si>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</si>
  <si>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</si>
  <si>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</si>
  <si>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</si>
  <si>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</si>
  <si>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</si>
  <si>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Ilość jednostek</t>
  </si>
  <si>
    <t>Cena netto za 1 opakowanie handlowe</t>
  </si>
  <si>
    <t>Ilość jednostek w 1 opakowaniu handlowym</t>
  </si>
  <si>
    <t>Oferowana ilość pełnych opakowań handlowych</t>
  </si>
  <si>
    <t>Razem:</t>
  </si>
  <si>
    <t>UWAGI</t>
  </si>
  <si>
    <t>Pakiet nr 5</t>
  </si>
  <si>
    <t>Pakiet nr 7</t>
  </si>
  <si>
    <t>Pakiet nr 9</t>
  </si>
  <si>
    <t>Pakiet nr 11</t>
  </si>
  <si>
    <t>Nazwa produktu, numer katalogowy, producent, wielkość opakowania, EAN</t>
  </si>
  <si>
    <t>Elektroda do EKG na bazie włókniny perforowanej, dla dorosłych, średnica 50 mm, z żelem stałym, czujnik Ag/AgCl, o luźnym splocie włókniny zapewniającej dopasowanie do skóry, możliwa do stosowania u osób z nadmierną potliwością, ze znacznikiem RTG, 1 szt.</t>
  </si>
  <si>
    <t>Elektroda EKG do prób Holtera i wysiłkowych, na bazie pianki polietylenowej, 55 x 53 mm, z żelem ciekłym, 1 szt.</t>
  </si>
  <si>
    <t>Papier rejestracyjny do aparatu Ascard – 4, szerokość 60 mm, gramatura 50 – 60 g/cm2, grubość 0,05 – 0,06 mm, 1 m bież. (w rolkach o długości do 40 m)</t>
  </si>
  <si>
    <t>Papier rejestracyjny do aparatu Ascard – 612, szerokość 210 mm, gramatura 50 – 60 g/cm2, grubość 0,05 – 0,06 mm, 1 m bież. (w rolkach o długości do 40 m)</t>
  </si>
  <si>
    <t>Papier rejestracyjny do wideorejestratora USG MITSUBISHI VIDEOPRINTER K 61 B, szerokość 110 mm, gramatura 50 – 60 g/cm2, grubość 0,05 – 0,06 mm, 1 m bież. (w rolkach o długości do 20 m)</t>
  </si>
  <si>
    <t>Zestaw porodowy o składzie: 1 serweta na stół do instrumentarium 90 x 120 cm; 3 serwety chłonna dla noworodka 75 x 80 cm; 1 podkład chłonny 60 x 90 cm; 2 zaciski pępowinowe, 1 fartuch foliowy przedni 80 x 130 cm; 2 ręczniki chłonne do rąk 30 x 30 cm; 1 szt.</t>
  </si>
  <si>
    <t>Czepek do bezwodnego mycia głowy, z dodatkiem szamponu i odżywki nie wymagających spłukania po myciu, z możliwością podgrzania w kuchence mikrofalowej, 1 szt.</t>
  </si>
  <si>
    <t>Myjka do oczyszczania skóry, w formie rękawicy, włókninowa, nasączona dwustronnie substancjami myjącymi i nawilżającymi, wolna od lanoliny, alkoholu i lateksu, dopuszczona do stosowania u dzieci, z możliwością podgrzania w kuchence mikrofalowej, rozm. 20 – 25 x 30 – 35 cm,1 szt. (w op. do 10 sztuk)</t>
  </si>
  <si>
    <t>Myjka włókninowa do mycia ciała, w formie rękawicy, sucha, rozm. 20 – 25 x 30 – 35 cm,1 szt.</t>
  </si>
  <si>
    <t>Szczoteczka do zębów, z możliwością podłączenia ssaka za pomocą standardowego drenu medycznego, 1 szt.</t>
  </si>
  <si>
    <t>Worek ileostomijny jednoczęściowy otwarty samoprzylepny, z filtrem węglowym, z przylepcem przytwierdzonym do worka na stałe, przezroczysty, wykonany z materiału zbudowanego z trzech różnych polimerów, od strony ciała pokryty włókniną hydrofobową, z odpływem w dolnej części worka, pojemność 400 – 600 ml, z płytką do przycięcia, 1 szt.</t>
  </si>
  <si>
    <t>Worek kolostomijny jednoczęściowy zamknięty, owalny o wymiarach przekątnych 180 – 200 x 140 – 150 mm, pojemność 400 – 500 ml, wykonany z wodoodpornej fizeliny, z filtrem membranowym przepuszczalnym dla gazów, zamknięcie stomii w górnej części worka, przyklejana płytka ze średnicą otworu (do przycięcia) 40 – 50 mm, 1 szt.</t>
  </si>
  <si>
    <t>Rurka tracheostomijna z mankietem niskociśnieniowym i odsysaniem z przestrzeni podgłośniowej w rozm. 7,0,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</si>
  <si>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7,5,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</si>
  <si>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8,0,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</si>
  <si>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8,5,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</si>
  <si>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9,0,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</si>
  <si>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Port łączący opatrunek z pompą, sterylny, 1 szt.</t>
  </si>
  <si>
    <t>Zbiornik na wydzielinę, zawierający saszetę z superabsorbentem oraz filtr węglowy, sterylny, pakowany indywidualnie, poj. 300 ml, 1 szt.</t>
  </si>
  <si>
    <t>Zbiornik na wydzielinę, zawierający saszetę z superabsorbentem oraz filtr węglowy, sterylny, pakowany indywidualnie, poj. 800 ml, 1 szt.</t>
  </si>
  <si>
    <t>Zestaw opatrunkowy sterylny złożony z: 1 mikroporowatego, hydrofobowego opatrunku z pianki poliuretanowej o wymiarach 10 x 7,5 x 3,3 cm; 1 portu łączącego opatrunek z pompą; 3 opatrunków samoprzylepnych opatrunków z folii poliuretanowej 15 x 20 cm</t>
  </si>
  <si>
    <t>Złącze Y do podłączenia dwóch portów z pompą, sterylne, 1 szt.</t>
  </si>
  <si>
    <t>Gąbka hemostatyczna 70 – 80 x 50 x 1 mm, żelatynowa, czas hemostazy do 4 minut, resorbowalna całkowicie w ciągu do 4 tygodni, sterylna, pakowana indywidualnie, 1 szt.</t>
  </si>
  <si>
    <t>Gąbka hemostatyczna 70 – 80 x 50 x 10 mm, żelatynowa, czas hemostazy do 4 minut, resorbowalna całkowicie w ciągu do 4 tygodni, sterylna, pakowana indywidualnie, 1 szt.</t>
  </si>
  <si>
    <t>Gąbka hemostatyczna z klejem kolagenowym, zawierająca ludzkie fibrynogen 5,5 mg/cm kw. i trombinę 2 j.m./cm kw., sterylna, pakowana indywidualnie, 1 szt.</t>
  </si>
  <si>
    <t>Test do wczesnego wykrywania płynu owodniowego w pochwie, jednostopniowy, immunologiczny (specyficzny dla IGFBP-1), z załączoną wymazówką w zestawie, czas odczytu wyniku do 5 minut, jednorazowy, sterylny, pakowany indywidualnie, 1 szt.</t>
  </si>
  <si>
    <t>Łącznik niskociśnieniowy spiralny Y, 1500 mm, z zaworem, zgodny ze wskazanymi zestawami NEMOTO, sterylny, 1 szt.</t>
  </si>
  <si>
    <t>Zestaw do podawania kontrastu do systemu naczyniowego przez niskociśnieniowy system iniekcyjny, złożony z 1 strzykawki 200 mL (komora polietylenowa, korpus polipropylenowy biały, osłona tłoka gumowa czarna, zatyczka), przedłużacza (1,77 / 3,25 x 1500 mm z przezroczystego PCV) i białego kolca, do stosowania z NEMOTO A300 i A60 o wartości ciśnienia 2,1 Mpa, sterylny, 1 szt.</t>
  </si>
  <si>
    <t>Zestaw do podawania kontrastu do systemu naczyniowego przez niskociśnieniowy system iniekcyjny, złożony z 1 strzykawki 200 mL i 1 strzykawki 100 mL (komora polietylenowa, korpus polipropylenowy biały, osłona tłoka gumowa czarna, zatyczka), przedłużacza (1,77 / 3,25 x 1500 – 76,2 – 177,8 mm z przezroczystego PCV) i 2 białych kolców, do stosowania z NEMOTO Dual Shot Alpha o wartości ciśnienia 2,1 Mpa, sterylny, 1 szt.</t>
  </si>
  <si>
    <t>Identyfikator - opaska dla dzieci i dorosłych (długość opaski min. 25cm), 1 szt.</t>
  </si>
  <si>
    <t>Identyfikator - opaska dla noworodków, kolor niebieski (długość opaski min. 15), 1 szt.</t>
  </si>
  <si>
    <t>Identyfikator - opaska dla noworodków, kolor różowy (długość opaski min. 15), 1 szt.</t>
  </si>
  <si>
    <t>Opaska z Identyfikatorem dla zmarłych (długość opaski min. 25cm, identyfikator, czyli kartka informacyjna z nazwiskiem, imieniem, pesel, datą i godz. zgonu, oddziałem…...….), 1 szt.</t>
  </si>
  <si>
    <t>Worek na zwłoki z prostym zamkiem błyskawicznym i czterema uchwytami w rogach, uchwyty dodatkowo wzmocnione folią, folia polietylenowa o grubości min. 0,2mm, podwójne dno, wytrzymałość folii do 160kg, pakowane pojedynczo + rękawiczki jednorazowe, kolor biały, 1 szt.</t>
  </si>
  <si>
    <t>Worek na zwłoki z prostym zamkiem błyskawicznym i czterema uchwytami w rogach, uchwyty dodatkowo wzmocnione folią, folia polietylenowa o grubości min. 0,2mm, podwójne dno, wytrzymałość folii do 160kg, pakowane pojedynczo + rękawiczki jednorazowe, kolor czarny, 1 szt.</t>
  </si>
  <si>
    <t>Pakiet nr 13</t>
  </si>
  <si>
    <t>Pakiet nr 12</t>
  </si>
  <si>
    <t>Pakiet nr 1</t>
  </si>
  <si>
    <t>Pakiet nr 2</t>
  </si>
  <si>
    <t>Pakiet nr 3</t>
  </si>
  <si>
    <t>Pakiet nr 4</t>
  </si>
  <si>
    <t>Pakiet nr 6</t>
  </si>
  <si>
    <t>Pakiet nr 8</t>
  </si>
  <si>
    <t>Pakiet nr 10</t>
  </si>
  <si>
    <t>Załącznik nr 2 do umowy</t>
  </si>
  <si>
    <t>1) W celu obliczenia ilości i wartości produktu, jakie należy zaoferować, Wykonawca wpisuje 'ilość jednostek w 1 opakowaniu handlowym (kolumna E)' i podaje 'cenę jednostkową za 1 opakowanie handlowe (kolumna G)'. Ewentualne zaokrąglenia (wymaga się zaoferowania pełnych opakowań handlowych) program wykona w górę.</t>
  </si>
  <si>
    <t>Pakiet nr 15</t>
  </si>
  <si>
    <t>Pakiet nr 14</t>
  </si>
  <si>
    <t>Pakiet nr 16</t>
  </si>
  <si>
    <t>Pakiet nr 17</t>
  </si>
  <si>
    <t>Pakiet nr 18</t>
  </si>
  <si>
    <t>Pakiet nr 19</t>
  </si>
  <si>
    <t>Pakiet nr 20</t>
  </si>
  <si>
    <t>Pakiet nr 21</t>
  </si>
  <si>
    <t>Pakiet nr 22</t>
  </si>
  <si>
    <t>Pakiet nr 23</t>
  </si>
  <si>
    <t>Aparat do przetaczania płynów infuzyjnych, dwukanałowa, osłonięta, przezroczysta igła biorcza, hydrofobowy filtr powietrza, komora kroplowa dwuczęściowa (górna miękka, dolna twarda), 20 kropli = ok. 1 ml, filtr płynów 0,015 mm, dren medyczny 150 – 200 cm z zaciskaczem rolkowym z dodatkowym otworem do umieszczenia użytej igły, osłonięty łącznik stożkowy Luer – Lock, jednorazowy, sterylny, niepirogenny, pakowany indywidualnie, 1 szt.</t>
  </si>
  <si>
    <t>Igła do znieczuleń podpajęczynówkowych 22 G x 88 mm, z ostrzem Quinckego, metalowa mandryna dokładnie dopasowana do igły, uchwyt igły eliptyczny z pryzmatem zmieniającym kolor w kontakcie z płynem M – R, w kolorze odpowiadającym kodowi rozmiaru, jednorazowa, sterylna, pakowana indywidualnie, 1 szt.</t>
  </si>
  <si>
    <t>Igła do znieczuleń podpajęczynówkowych 25 G x 88 mm, z ostrzem Quinckego, metalowa mandryna dokładnie dopasowana do igły, uchwyt igły eliptyczny z pryzmatem zmieniającym kolor w kontakcie z płynem M – R, w kolorze odpowiadającym kodowi rozmiaru, jednorazowa, sterylna, pakowana indywidualnie, 1 szt.</t>
  </si>
  <si>
    <t>Igła do znieczuleń podpajęczynówkowych 27 G x 88 mm, z ostrzem Quinckego, metalowa mandryna dokładnie dopasowana do igły, uchwyt igły eliptyczny z pryzmatem zmieniającym kolor w kontakcie z płynem M – R, w kolorze odpowiadającym kodowi rozmiaru, jednorazowa, sterylna, pakowana indywidualnie, 1 szt.</t>
  </si>
  <si>
    <t>Kaniula do wlewów dożylnych 0,7 x 19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</si>
  <si>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0,9 x 25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</si>
  <si>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1,1 x 25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</si>
  <si>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1,1 x 33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</si>
  <si>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1,3 x 33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</si>
  <si>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1,3 x 45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</si>
  <si>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1,5 x 45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</si>
  <si>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2,2 x 50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</si>
  <si>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z metalową osłoną szlifu igły 0,9 x 25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</si>
  <si>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z metalową osłoną szlifu igły 1,1 x 25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</si>
  <si>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z metalową osłoną szlifu igły 1,1 x 33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</si>
  <si>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z metalową osłoną szlifu igły 1,3 x 33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</si>
  <si>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Kaniula do wlewów dożylnych z metalową osłoną szlifu igły 1,3 x 45 mm, poliuretanowa, z 4 paskami radiocieniującymi, z membraną hydrofobową ułatwiającą odpowietrzanie kaniuli, z korkiem, którego część wchodząca do światła jest cofnięta poniżej krawędzi korka, z końcówką kolorową oznaczającą rozmiar, jednorazowa, sterylna, pakowana indywidualnie, 1 szt.</t>
  </si>
  <si>
    <t>Mandryna do kaniul dożylnych 0,9 x 25 mm, z kolorem kodowym oznaczającym rozmiar, jednorazowa, sterylna, pakowana indywidualnie, 1 szt.</t>
  </si>
  <si>
    <t>Mandryna do kaniul dożylnych 1,1 x 25 mm, z kolorem kodowym oznaczającym rozmiar, jednorazowa, sterylna, pakowana indywidualnie, 1 szt.</t>
  </si>
  <si>
    <t>Mandryna do kaniul dożylnych 1,1 x 33 mm, z kolorem kodowym oznaczającym rozmiar, jednorazowa, sterylna, pakowana indywidualnie, 1 szt.</t>
  </si>
  <si>
    <t>Mandryna do kaniul dożylnych 1,3 x 33 mm, z kolorem kodowym oznaczającym rozmiar, jednorazowa, sterylna, pakowana indywidualnie, 1 szt.</t>
  </si>
  <si>
    <t>Port bezigłowy do iniekcji lub infuzji aktywowany złączem Luer, jednorazowy, sterylny, pakowany indywidualnie, 1 szt.</t>
  </si>
  <si>
    <t>Prowadnica do igieł podpajęczynówkowych 20G x 35 mm, jednorazowa, sterylna, pakowana indywidualnie, 1 szt.</t>
  </si>
  <si>
    <t>Prowadnica do igieł podpajęczynówkowych 22G x 35 mm, jednorazowa, sterylna, pakowana indywidualnie, 1 szt.</t>
  </si>
  <si>
    <t>Przedłużacz do systemów infuzyjnych Heidelberga o średnicy wewnętrznej 3,00 mm i dlugosci 140 cm, jednorazowy, sterylny pakowany indywidualnie, 1 szt.</t>
  </si>
  <si>
    <t>Przyrząd do wielokrotnego pobierania płynów z pojemników, igła o średnicy 4,3 mm i długości 19,5 mm, z filtrem cząsteczkowym o średnicy porów 5 μm i filtrem powietrznym o średnicy porów 0,45 μm, jednorazowy, sterylny, pakowany indywidualnie, 1 szt.</t>
  </si>
  <si>
    <t>Rampa do podawania leków, bez płyki, z trzema poliamidowymi kranikami umieszczonymi szeregowo, zachowujące całkowitą szczelność po upływie 96 godzin przy podaży propofolu do wlewów, z obrotowym łącznikiem rampy, pokrętła w różnych kolorach ze skokowym położeniem co 45 stopni, jednorazowa, sterylna, pakowana indywidualnie, 1 szt.</t>
  </si>
  <si>
    <t>Rampa do podawania leków z 3 – kranikowa z płytką, kraniki poliamidowe umieszczone szeregowo, zachowujące całkowitą szczelność po upływie 96 godzin przy podaży propofolu do wlewów, ramiona kraników zabezpieczone bezigłowymi portami, z możliwością aktywacji minmum 100 razy lub 7 dni, z płaską membraną łatwą do dezynfekcji; z obrotowym łącznikiem rampy; pokrętła w różnych kolorach ze skokowym położeniem co 45 stopni; jednorazowa, sterylna, pakowana indywidualnie, 1 szt.</t>
  </si>
  <si>
    <t>Rampa do podawania leków z 5 – kranikowa z płytką, kraniki poliamidowe umieszczone szeregowo, zachowujące całkowitą szczelność po upływie 96 godzin przy podaży propofolu do wlewów, ramiona kraników zabezpieczone bezigłowymi portami, z możliwością aktywacji minmum 100 razy lub 7 dni, z płaską membraną łatwą do dezynfekcji; z obrotowym łącznikiem rampy; pokrętła w różnych kolorach ze skokowym położeniem co 45 stopni; jednorazowa, sterylna, pakowana indywidualnie, 1 szt.</t>
  </si>
  <si>
    <t>Strzykawka do pomp infuzyjnych 50 ml do leków światłoczułych, trzyczęściowa, z korpusem polipropylenowym i polietylenowym tłokiem, gumowym tłoczkiem, stożkiem Luer, kryzą ograniczającą wysuwanie tłoka, kontrastującą, niezmywalną skalą z podziałką w milimetrach, jednorazowa, sterylna, pakowana indywidualnie, 1 szt.</t>
  </si>
  <si>
    <t>Uchwyt do mocowania ramp do podawania leków z kranikami, skalami do pomiaru OCŻ, możliwy do dezyfekcji lub sterylizacji; wielorazowy, niesterylny; 1 szt.</t>
  </si>
  <si>
    <t>Zatyczka do kaniul, jednorazowa, sterylna, pakowana indywidualnie, 1 szt.</t>
  </si>
  <si>
    <t>Zestaw cewników do żyły głównej szyjnej zakładanych metodą Selingera, z możliwością identyfikacji położenia cewnika za pomocą odprowadzeń EKG, cewnik poliuretanowy z miękkim końcem, ze znacznikiem długości, widoczny w promieniach RTG, z kolorowym oznaczeniem zakończeń, średnica zewnętrzna 2,4 mm, długość 20 cm, kanały 2 x 16 G, przesuwane, regulowane skrzydełka mocujące, prowadnica niklowo-tytanowa całkowicie odporna na załamania z elastyczną końcówką J, trzyczęściowa strzykawka 5 ml, kaniula 0,89 G, długość 50 mm, jednorazowy, sterylny, pakowany indywidualnie, 1 szt.</t>
  </si>
  <si>
    <t>Zestaw do ciągłego odsysania z opłucnej i klatki piersiowej, złożony z kaniuli punkcyjnej z krótkim szlifem 3,35 x 78 mm, cewnika poliuretanowego 2,7 x 450 mm z korkiem (z linią kontrastującą w promieniach RTG), podwójnej zastawki, workiem 2 litrowym, strzykawki 3 – częściowej 60 ml, kranika trójdrożnego, jednorazowy, sterylny, pakowany indywidualnie, 1 szt.</t>
  </si>
  <si>
    <t>Zestaw do nadbłonkowego drenażu pęcherza moczowego, z poliuretanowym cewnikiem 15 CH 65 cm z zaciskiem ślizgowym, kolorowym znacznikiem długości, otworami bocznymi, zawiniętym i otwartym końcem (średn. 4 cm), z metalową kaniulą 12 cm bez prowadnicy, z workiem na mocz 2 litry z zastawką antyrefluksową i kranikiem odpływowym, jednorazowy, sterylny, pakowany indywidualnie, 1 szt.</t>
  </si>
  <si>
    <t>Zszywacz skórny umożliwiający zamknięcie rany po wszystkich zabiegach chirurgicznych; w zestawie kaseta z 35 sztukami zszywek pokrytych teflonem, grubość zszywki 0,58 mm, długośc zszywki 6,9mm i wysokość zszywki 4,2 mm; jednorazowy, sterylny, pakowany indywidualnie; 1 szt.</t>
  </si>
  <si>
    <t>Klipsy tytanowe rozmiar M (średnio-duże) zamykane poprzez zetknięcie końców ramion klipsa a następnie zwarcie ramion na całej długości (co prowadzi do uchwycenia struktury anatomicznej bez możliwości jej wymknięcia w momencie zamykania klipsa), karbowane romboidalnie od wewnątrz, długość 7,9 mm, rozwartość ramion 8,1 mm, kąt rozwarcia 18 st., przekrój trójkątny 0,8 x 0,85 mm, długość zamkniętego klipsa 9 mm, 1 op. 20 x 6 klipsów</t>
  </si>
  <si>
    <t>Ładunek do staplera z nożem, w rozmiarze 100, ze stopu tytanu o wysokości 4,5 mm, po zamknięciu 2,0 mm,  ułożonych w dwóch rzędach, dla grubości tkanki od 1,8 mm do 2,0 mm, 1 op. kaseta 104 zszywki</t>
  </si>
  <si>
    <t>Ładunek do staplera z nożem, w rozmiarze 80,  ze stopu tytanu o wysokości 3,8 mm, po zamknięciu 1,5 mm, ułożonych w dwóch rzędach, dla grubości tkanki od 1 mm do 1,5 mm, 1 op. kaseta 84 zszywki</t>
  </si>
  <si>
    <t>Nić chirurgiczna kopolimeru glikolidu (90%) i L – Laktydu (10%), pleciona, powlekana mieszanką kopolimeru (glikolidu z L – laktydem) i stearynianu wapnia, połowiczne podtrzymanie 5 dni, całkowita resorpcja 10 - 14 dni, igła ½ koła, okrągła, 30 mm, nić 70 cm, rozm. 2-0, bezbarwna, 1 sasz.</t>
  </si>
  <si>
    <t>Nić chirurgiczna kopolimeru glikolidu (90%) i L – Laktydu (10%), pleciona, powlekana mieszanką kopolimeru (glikolidu z L – laktydem) i stearynianu wapnia, połowiczne podtrzymanie 5 dni, całkowita resorpcja 10 - 14 dni, igła ½ koła, okrągła, 48 mm, nić 90 cm, rozm. 1, bezbarwna, 1 sasz.</t>
  </si>
  <si>
    <t>Nić chirurgiczna z glikonatu (72% glikoid, 14% kaprolakton, 14% węglan trimetylenu), jednowłóknowa, niepowlekana, połowiczne podtrzymanie 13 – 14 dni, całkowite wchłanianie 60 – 90 dni, igła okrągła 5/8 koła 26 mm, nić 0 barwiona 70 cm, 1 sasz.</t>
  </si>
  <si>
    <t>Nić chirurgiczna z glikonatu (72% glikoid, 14% kaprolakton, 14% węglan trimetylenu), jednowłóknowa, niepowlekana, połowiczne podtrzymanie 13 – 14 dni, całkowite wchłanianie 60 – 90 dni, igła okrągła 5/8 koła 26 mm, nić 2-0 barwiona 70 cm, 1 sasz.</t>
  </si>
  <si>
    <t>Nić chirurgiczna z glikonatu (72% glikoid, 14% kaprolakton, 14% węglan trimetylenu), jednowłóknowa, niepowlekana, połowiczne podtrzymanie 13 – 14 dni, całkowite wchłanianie 60 – 90 dni, igła okrągła 5/8 koła 40 mm, nić 0 barwiona 70 cm, 1 sasz.</t>
  </si>
  <si>
    <t>Nić chirurgiczna z poli(p – dioksanonu), jednowłóknowa, niepowlekana, połowiczne podtrzymanie 28 dni, całkowite wchłanianie 180 - 210 dni, igła okrągła 1/2 koła 26 mm, nić 2-0 barwiona 70 cm, 1 sasz.</t>
  </si>
  <si>
    <t>Nić chirurgiczna z poli(p – dioksanonu), jednowłóknowa, niepowlekana, połowiczne podtrzymanie 28 dni, całkowite wchłanianie 180 - 210 dni, igła okrągła 1/2 koła 26 mm, nić 3-0 barwiona 70 cm, 1 sasz.</t>
  </si>
  <si>
    <t>Nić chirurgiczna z poli(p – dioksanonu), jednowłóknowa, niepowlekana, połowiczne podtrzymanie 28 dni, całkowite wchłanianie 180 - 210 dni, igła okrągła 1/2 koła 40 mm wzmocniona z pętlą, nić 1 barwiona 150 cm, 1 sasz.</t>
  </si>
  <si>
    <t>Nić chirurgiczna z poliamidu, niepowlekana, niewchłanialna, igła odwrotnie tnąca 3/8 koła 24 mm, nić 4-0 barwiona 75 cm, 1 sasz.</t>
  </si>
  <si>
    <t>Nić chirurgiczna z poliamidu, niepowlekana, niewchłanialna, igła odwrotnie tnąca 3/8 koła 30 mm, nić 3-0 barwiona 75 cm, 1 sasz.</t>
  </si>
  <si>
    <t>Nić chirurgiczna z poliamidu, niepowlekana, niewchłanialna, igła odwrotnie tnąca 3/8 koła 39 mm, nić 2-0 barwiona 75 cm, 1 sasz.</t>
  </si>
  <si>
    <t>Nić chirurgiczna z poliamidu, niepowlekana, niewchłanialna, igła odwrotnie tnąca 3/8 koła 90 mm, nić 2 barwiona 100 cm, 1 sasz.</t>
  </si>
  <si>
    <t>Nić chirurgiczna z polipropylenu i polietylenu, niepowlekana, niewchłanialna, igła odwrotnie tnąca 3/8 koła 39 mm, nić 0 barwiona 75 cm, 1 sasz.</t>
  </si>
  <si>
    <t>Nić chirurgiczna z polipropylenu i polietylenu, niepowlekana, niewchłanialna, igła okrągła 1/2 koła 30 mm, nić 2-0 barwiona 75 cm, 1 sasz.</t>
  </si>
  <si>
    <t>Przyrząd do usuwana zszywek, część robocza wykonana ze stali chirurgicznej; jednorazowy, sterylny, pakowany indywidualnie; 1 szt.</t>
  </si>
  <si>
    <t>Siatka chirurgiczna, polipropylenowa, monofilamentowa, nieresorbowalna, grubość 0,48 mm, wielkość porów 0,8 mm, waga 82 g/mkw, rozmiar 10 x 15 cm; jednorazowa, sterylna, pakowana indywidualnie; 1 szt.</t>
  </si>
  <si>
    <t>Siatka chirurgiczna, polipropylenowa, monofilamentowa, nieresorbowalna, grubość 0,48 mm, wielkość porów 0,8 mm, waga 82 g/mkw, rozmiar 26 x 36 cm; jednorazowa, sterylna, pakowana indywidualnie; 1 szt.</t>
  </si>
  <si>
    <t>Stapler liniowy z nożem wbudowanym w ładunek, w rozmiarze 100 o długości linii zszywek 105 mm i długości linii cięcia 99 mm, do stosowania wewnętrznego; wyposażony w dwustronną dźwignię do wystrzelenia ładunku, przycisk szybkiego zwalniania, wskaźnik końca linii cięcia, ruchomy ładunek zabezpieczający przed przypadkowym wystrzeleniem, systemy zabezpieczające zespolenie: łańcuch i pin pozycjonujący tkanki, system kontroli dźwigni zapewniający równoczesne zamykanie końcówek roboczych narzędzia i równomierną kompresję tkanki, informację o długości po obu stronach końcówki roboczej narzędzia, w zestawie kaseta 104 zszywki ze stopu tytanu o wysokości 4,5 mm, po zamknięciu 2,0 mm,  ułożonych w dwóch rzędach, dla grubości tkanki od 1,8 mm do 2,0 mm; jednorazowy, sterylny, pakowany indywiduanie; 1 szt.</t>
  </si>
  <si>
    <t>Stapler liniowy z nożem wbudowanym w ładunek, w rozmiarze 80 o długości linii zszywek 85 mm i długości linii cięcia 79 mm, do stosowania wewnętrznego; wyposażony w dwustronną dźwignię do wystrzelenia ładunku, przycisk szybkiego zwalniania, wskaźnik końca linii cięcia, ruchomy ładunek zabezpieczający przed przypadkowym wystrzeleniem, systemy zabezpieczające zespolenie: łańcuch i pin pozycjonujący tkanki, system kontroli dźwigni zapewniający równoczesne zamykanie końcówek roboczych narzędzia i równomierną kompresję tkanki, informację o długości po obu stronach końcówki roboczej narzędzia, w zestawie kaseta 84 zszywki ze stopu tytanu o wysokości 3,8 mm, po zamknięciu 1,5 mm,  ułożonych w dwóch rzędach, dla grubości tkanki od 1,0 mm do 1,5 mm; jednorazowy, sterylny, pakowany indywiduanie; 1 szt.</t>
  </si>
  <si>
    <t>Nić chirurgiczna z kopolimeru glikolidu 90% i l-laktydu 10%, powlekana kopolimerem glikolidu i l-laktydu (50%), poli(glikolid i l-laktyd 35/65) oraz stearynianem wapnia (50%), pleciona, wchłanialna (56 – 70 dni), wytrzymałość węzła na rozciąganie początkowe 140%, bez igły, trzy nici 2 – 0, barwione, 45 cm, 1 sasz.</t>
  </si>
  <si>
    <t>Nić chirurgiczna z kopolimeru glikolidu 90% i l-laktydu 10%, powlekana kopolimerem glikolidu i l-laktydu (50%), poli(glikolid i l-laktyd 35/65) oraz stearynianem wapnia (50%), pleciona, wchłanialna (56 – 70 dni), wytrzymałość węzła na rozciąganie początkowe 140%, bez igły, trzy nici 3 – 0, barwione, 45 cm, 1 sasz.</t>
  </si>
  <si>
    <t>Nić chirurgiczna z kopolimeru glikolidu 90% i l-laktydu 10%, powlekana kopolimerem glikolidu i l-laktydu (50%), poli(glikolid i l-laktyd 35/65) oraz stearynianem wapnia (50%), pleciona, wchłanialna (56 – 70 dni), wytrzymałość węzła na rozciąganie początkowe 140%, igła okrągła 1/2 koła 26 mm, nić 3 – 0, barwiona, 70 cm, 1 sasz.</t>
  </si>
  <si>
    <t>Nić chirurgiczna z kopolimeru glikolidu 90% i l-laktydu 10%, powlekana kopolimerem glikolidu i l-laktydu (50%), poli(glikolid i l-laktyd 35/65) oraz stearynianem wapnia (50%), pleciona, wchłanialna (56 – 70 dni), wytrzymałość węzła na rozciąganie początkowe 140%, igła okrągła 1/2 koła 30 mm, nić 0 barwiona 70 cm, 1 sasz.</t>
  </si>
  <si>
    <t>Nić chirurgiczna z kopolimeru glikolidu 90% i l-laktydu 10%, powlekana kopolimerem glikolidu i l-laktydu (50%), poli(glikolid i l-laktyd 35/65) oraz stearynianem wapnia (50%), pleciona, wchłanialna (56 – 70 dni), wytrzymałość węzła na rozciąganie początkowe 140%, igła okrągła 1/2 koła 30 mm, nić 2 – 0 barwiona 70 cm, 1 sasz.</t>
  </si>
  <si>
    <t>Nić chirurgiczna z kopolimeru glikolidu 90% i l-laktydu 10%, powlekana kopolimerem glikolidu i l-laktydu (50%), poli(glikolid i l-laktyd 35/65) oraz stearynianem wapnia (50%), pleciona, wchłanialna (56 – 70 dni), wytrzymałość węzła na rozciąganie początkowe 140%, igła okrągła 1/2 koła 40 mm wzmocniona, nić 1 barwiona 70 cm, 1 sasz.</t>
  </si>
  <si>
    <t>Nić chirurgiczna z kopolimeru glikolidu 90% i l-laktydu 10%, powlekana kopolimerem glikolidu i l-laktydu (50%), poli(glikolid i l-laktyd 35/65) oraz stearynianem wapnia (50%), pleciona, wchłanialna (56 – 70 dni), wytrzymałość węzła na rozciąganie początkowe 140%, igła okrągła 1/2 koła 40 mm wzmocniona, nić 2 barwiona 70 cm, 1 sasz.</t>
  </si>
  <si>
    <t>Szew pleciony, wchłanialny (56-70 dni) kopolimer glikolidu 90% i l-laktydu 10%, powlekany kopolimerem glikolidu i l-laktydu (50%), Poli (glikolid i l-laktyd 35/65) oraz stearynianem wapnia (50%), wytrzymałość węzła na rozciąganie początkowe 140%, igła okrągła 1/2 koła 40 mm wzmocniona, nić 3-0 barwiona 70 cm, 1 sasz.</t>
  </si>
  <si>
    <t>Nić chirurgiczna z kopolimeru glikolidu 90% i l-laktydu 10%, powlekana kopolimerem glikolidu i l-laktydu (50%), poli(glikolid i l-laktyd 35/65) oraz stearynianem wapnia (50%), pleciona, wchłanialna (56 – 70 dni), wytrzymałość węzła na rozciąganie początkowe 140%, igła okrągła 1/2 koła 60 mm, nić 1 barwiona 70 cm, 1 sasz.</t>
  </si>
  <si>
    <t>Łącznik karbowany prosty gładki 15/22 15 cm; jednorazowy, sterylny, pakowany indywidualnie; 1 szt.</t>
  </si>
  <si>
    <t>Łyżka laryngologiczna typu MacIntosh, rozmiar 1; wykonana z niemagnetycznego stopu aluminium, zgodna z uchwytem w standardzie ISO 7376, mocowanie światłowodu zatopione w zielonym tworzywie, światłowód nieosłonięty; jednorazowa, sterylna, pakowana indywidualnie; 1 szt.</t>
  </si>
  <si>
    <t>Łyżka laryngologiczna typu MacIntosh, rozmiar 2; wykonana z niemagnetycznego stopu aluminium, zgodna z uchwytem w standardzie ISO 7376, mocowanie światłowodu zatopione w zielonym tworzywie, światłowód nieosłonięty; jednorazowa, sterylna, pakowana indywidualnie; 1 szt.</t>
  </si>
  <si>
    <t>Łyżka laryngologiczna typu MacIntosh, rozmiar 3; wykonana z niemagnetycznego stopu aluminium, zgodna z uchwytem w standardzie ISO 7376, mocowanie światłowodu zatopione w zielonym tworzywie, światłowód nieosłonięty; jednorazowa, sterylna, pakowana indywidualnie; 1 szt.</t>
  </si>
  <si>
    <t>Łyżka laryngologiczna typu MacIntosh, rozmiar 4; wykonana z niemagnetycznego stopu aluminium, zgodna z uchwytem w standardzie ISO 7376, mocowanie światłowodu zatopione w zielonym tworzywie, światłowód nieosłonięty; jednorazowa, sterylna, pakowana indywidualnie; 1 szt.</t>
  </si>
  <si>
    <t>Maska anestetyczna, rozmiar 2; z mankietem anatomicznym, przezroczysta, z rowkowaniem antypoślizgowym na obudowie, kołnierz kolorowy (kolor oznaczający rozmiar w skali Gauge), wolna od ftalanów i lateksu; jednorazowa, pakowana indywidualnie; 1 szt.</t>
  </si>
  <si>
    <t>Maska anestetyczna, rozmiar 3; z mankietem anatomicznym, przezroczysta, z rowkowaniem antypoślizgowym na obudowie, kołnierz kolorowy (kolor oznaczający rozmiar w skali Gauge), wolna od ftalanów i lateksu; jednorazowa, pakowana indywidualnie; 1 szt.</t>
  </si>
  <si>
    <t>Maska anestetyczna, rozmiar 4; z mankietem anatomicznym, przezroczysta, z rowkowaniem antypoślizgowym na obudowie, kołnierz kolorowy (kolor oznaczający rozmiar w skali Gauge), wolna od ftalanów i lateksu; jednorazowa, pakowana indywidualnie; 1 szt.</t>
  </si>
  <si>
    <t>Maska anestetyczna, rozmiar 4; z nadmuchiwanym mankietem i zaworem regulacji, przezroczysta, z rowkowaniem antypoślizgowym na obudowie, kołnierz kolorowy (kolor oznaczający rozmiar w skali Gauge), maksymalna martwa przestrzeń 149 ml, wolna od ftalanów i lateksu; jednorazowa, pakowana indywidualnie; 1 szt.</t>
  </si>
  <si>
    <t>Maska anestetyczna, rozmiar 5; z nadmuchiwanym mankietem i zaworem regulacji, przezroczysta, z rowkowaniem antypoślizgowym na obudowie, kołnierz kolorowy (kolor oznaczający rozmiar w skali Gauge), maksymalna martwa przestrzeń 185 ml, wolna od ftalanów i lateksu; jednorazowa, pakowana indywidualnie; 1 szt.</t>
  </si>
  <si>
    <t>Maska anestetyczna, rozmiar 6; z nadmuchiwanym mankietem i zaworem regulacji, przezroczysta, z rowkowaniem antypoślizgowym na obudowie, kołnierz kolorowy (kolor oznaczający rozmiar w skali Gauge), maksymalna martwa przestrzeń 210 ml, wolna od ftalanów i lateksu; jednorazowa, pakowana indywidualnie; 1 szt.</t>
  </si>
  <si>
    <t>Maska anestetyczna, rozmiar 2; z nadmuchiwanym mankietem i zaworem regulacji, przezroczysta, z rowkowaniem antypoślizgowym na obudowie, kołnierz kolorowy (kolor oznaczający rozmiar w skali Gauge), maksymalna martwa przestrzeń 73 ml, wolna od ftalanów i lateksu; jednorazowa, pakowana indywidualnie; 1 szt.</t>
  </si>
  <si>
    <t>Maska anestetyczna, rozmiar 3; z nadmuchiwanym mankietem i zaworem regulacji, przezroczysta, z rowkowaniem antypoślizgowym na obudowie, kołnierz kolorowy (kolor oznaczający rozmiar w skali Gauge), maksymalna martwa przestrzeń 96 ml, wolna od ftalanów i lateksu; jednorazowa, pakowana indywidualnie; 1 szt.</t>
  </si>
  <si>
    <t>Prowadnica 10 CH do rurek intubacyjnych; jednorazowa, sterylna, pakowana indywidualnie; 1 szt.</t>
  </si>
  <si>
    <t>Prowadnica 12 CH do rurek intubacyjnych; jednorazowa, sterylna, pakowana indywidualnie; 1 szt.</t>
  </si>
  <si>
    <t>Prowadnica 14 CH do rurek intubacyjnych; jednorazowa, sterylna, pakowana indywidualnie; 1 szt.</t>
  </si>
  <si>
    <t>Prowadnica typu Bougie 15 CH 70 cm, jednorazowa, sterylna, pakowania indywidualnie, 1 szt.</t>
  </si>
  <si>
    <t>Resuscytator jednorazowy silikonowy dla dorosłych, w zestawie z co najmniej 1 maską w rozmiarze 4; pakowany indywiduanie; 1 szt.</t>
  </si>
  <si>
    <t>Rurka intubacyjna z mankietem niskociśnieniowym, rozmiar 6,5; ze znacznikiem głębokości w postaci jednego półksiężyca na rurce, skalowana jednostronnie co 1 cm, linia RTG na całej długości rurki, balonik kontrolny z oznaczeniem rozmiaru; jednorazowa, sterylna, pakowana indywidualnie; 1 szt.</t>
  </si>
  <si>
    <t>Rurka intubacyjna z mankietem niskociśnieniowym, rozmiar 7,0; ze znacznikiem głębokości w postaci jednego półksiężyca na rurce, skalowana jednostronnie co 1 cm, linia RTG na całej długości rurki, balonik kontrolny z oznaczeniem rozmiaru; jednorazowa, sterylna, pakowana indywidualnie; 1 szt.</t>
  </si>
  <si>
    <t>Rurka intubacyjna z mankietem niskociśnieniowym, rozmiar 7,5; ze znacznikiem głębokości w postaci jednego półksiężyca na rurce, skalowana jednostronnie co 1 cm, linia RTG na całej długości rurki, balonik kontrolny z oznaczeniem rozmiaru; jednorazowa, sterylna, pakowana indywidualnie; 1 szt.</t>
  </si>
  <si>
    <t>Rurka intubacyjna z mankietem niskociśnieniowym, rozmiar 8,0; ze znacznikiem głębokości w postaci jednego półksiężyca na rurce, skalowana jednostronnie co 1 cm, linia RTG na całej długości rurki, balonik kontrolny z oznaczeniem rozmiaru; jednorazowa, sterylna, pakowana indywidualnie; 1 szt.</t>
  </si>
  <si>
    <t>Rurka intubacyjna z mankietem niskociśnieniowym, rozmiar 8,5; ze znacznikiem głębokości w postaci jednego półksiężyca na rurce, skalowana jednostronnie co 1 cm, linia RTG na całej długości rurki, balonik kontrolny z oznaczeniem rozmiaru; jednorazowa, sterylna, pakowana indywidualnie; 1 szt.</t>
  </si>
  <si>
    <t>Rurka intubacyjna z mankietem niskociśnieniowym, rozmiar 9,0; ze znacznikiem głębokości w postaci jednego półksiężyca na rurce, skalowana jednostronnie co 1 cm, linia RTG na całej długości rurki, balonik kontrolny z oznaczeniem rozmiaru; jednorazowa, sterylna, pakowana indywidualnie; 1 szt.</t>
  </si>
  <si>
    <t>Uchwyt do łyżek laryngologicznych wykonana z niemagnetycznego stopu aluminium, zgodna z łyżkami w standardzie ISO 7376, z wbudowanym źródłem światła i zasilania światła, możliwy do stosowania w polu magnetycznym; pakowany indywidualnie; 1 szt.</t>
  </si>
  <si>
    <t>Worki zbiorcze do zestawu do kontrolowanej zbiórki stolca, pojemność 1500 ml, skalowane od 100 ml co 250 ml, z żelującą wkładką, filtrem z wentylem dezodoryzującym, jednostronnie przezroczyste, z zastawką zabezpieczającą przed wylaniem zawartości; pakowane indywidualnie, 1 szt.</t>
  </si>
  <si>
    <t>Zamknięty system do kontrolowanej zbiórki stolca, możliwy do stosowania przez 29 dni; składający się z silikonowego cewnika z niskociśnieniowym pierścieniem uszczelniającym, worka zbiorczego o pojemności 1500 ml z wkładką żelującą zawartość oraz filtrem z wentylem dezodoryzującym, cewnik o długości min. 160 cm, posiadający znacznik głębokości w postaci czarnej, grubej kreski widoczny w badaniu RTG, port do wypełniania pierścienia uszczelniającego (biały), port irygacyjny (niebieski) oraz port do pobierania próbek stolca (bezbarwny) z zastawką bezzwrotną, port do wypełniania pierścienia z wbudowanym zaworem redukcji pojemności do max. 45 ml, porty oznaczone pisemnie i kolorystycznie dla łatwej identyfikacji, pierścień uszczelniający z obustronną kieszonką dla umieszczenia palca wiodącego i ułatwienia aplikacji, cewnik zakończony podstawą montażową do worka z plastikowym paskiem do jego podwieszenia na ramie łóżka, w zestawie: 3 worki zbiorcze o pojemności 1500 ml z wkładką żelującą oraz filtrem z wentylem dezodoryzującym, 3 dodatkowe zaślepki zabezpieczające system przy zmianie worka,  strzykawka z gumowym tłokiem o pojemności 45 ml, zacisk irygacyjny na cewnik; jednorazowy, sterylny, pakowany indywidualnie; 1 szt.</t>
  </si>
  <si>
    <t>Zamknięty system do odsysania z rurki intubacyjnej, rozmiar 14 CH, długość 56 cm; cewnik stosowany do 168 godzin bez konieczności wymiany po każdym odsysaniu, zakończony atraumatycznie; zintegrowany podwójnie obrotowy łącznik o kącie 90 stopni, zintegrowany port do bronchoskopi, zamykany, obrotowy port do przepłukiwania cewnika o długości min. 5 cm, zamykany port do podawania leków wziewnych (MDI) zintegrowany bezpośrednio w części łącznika podłączanej do rurki pacjenta, komora pozwalająca do obserwację wydzieliny pacjenta, zabezpieczenie łącznika podciśnienia w postaci kapturka, aktywacja podciśnienia za pomocą przycisku ściskanego wnętrzem dłoni, blokada przycisku aktywacji podciśnienia poprzez jego obrót o 90 stopni, okrągła, wstępna zastawka poniżej otworu do przepłukiwania, przekręcana zastawka na wysokości portu do przepłukiwania oddzielająca cewnik od pacjenta po usunięciu go z rurki, zapewniająca szczelność zestawu; cewnik z dwoma otworami po przeciwległych stronach, zakończony obwódką w kolorze czarnym pozwalającym na jego wizualizację podczas przepłukiwania, oznaczenie rozmiaru cewnika bezpośrednio na dystalnym końcu cewnika, cewnik z widocznymi oznaczeniami głębokości insercji skalowanymi co 1 cm; jednorazowy, sterylny, pakowany indywidualnie; 1 szt.</t>
  </si>
  <si>
    <t>Zamknięty system do odsysania z rurki intubacyjnej, rozmiar 16 CH, długość 56 cm; cewnik stosowany do 168 godzin bez konieczności wymiany po każdym odsysaniu, zakończony atraumatycznie; zintegrowany podwójnie obrotowy łącznik o kącie 90 stopni, zintegrowany port do bronchoskopi, zamykany, obrotowy port do przepłukiwania cewnika o długości min. 5 cm, zamykany port do podawania leków wziewnych (MDI) zintegrowany bezpośrednio w części łącznika podłączanej do rurki pacjenta, komora pozwalająca do obserwację wydzieliny pacjenta, zabezpieczenie łącznika podciśnienia w postaci kapturka, aktywacja podciśnienia za pomocą przycisku ściskanego wnętrzem dłoni, blokada przycisku aktywacji podciśnienia poprzez jego obrót o 90 stopni, okrągła, wstępna zastawka poniżej otworu do przepłukiwania, przekręcana zastawka na wysokości portu do przepłukiwania oddzielająca cewnik od pacjenta po usunięciu go z rurki, zapewniająca szczelność zestawu; cewnik z dwoma otworami po przeciwległych stronach, zakończony obwódką w kolorze czarnym pozwalającym na jego wizualizację podczas przepłukiwania, oznaczenie rozmiaru cewnika bezpośrednio na dystalnym końcu cewnika, cewnik z widocznymi oznaczeniami głębokości insercji skalowanymi co 1 cm; jednorazowy, sterylny, pakowany indywidualnie; 1 szt.</t>
  </si>
  <si>
    <t>Zamknięty system do odsysania z rurki tracheostomijnej, rozmiar 14 CH, długość 39 cm; cewnik stosowany do 168 godzin bez konieczności wymiany po każdym odsysaniu, zakończony atraumatycznie; zintegrowany podwójnie obrotowy łącznik o kącie 90 stopni, zintegrowany port do bronchoskopi, zamykany, obrotowy port do przepłukiwania cewnika o długości min. 5 cm, zamykany port do podawania leków wziewnych (MDI) zintegrowany bezpośrednio w części łącznika podłączanej do rurki pacjenta, komora pozwalająca do obserwację wydzieliny pacjenta, zabezpieczenie łącznika podciśnienia w postaci kapturka, aktywacja podciśnienia za pomocą przycisku ściskanego wnętrzem dłoni, blokada przycisku aktywacji podciśnienia poprzez jego obrót o 90 stopni, okrągła, wstępna zastawka poniżej otworu do przepłukiwania, przekręcana zastawka na wysokości portu do przepłukiwania oddzielająca cewnik od pacjenta po usunięciu go z rurki, zapewniająca szczelność zestawu; cewnik z dwoma otworami po przeciwległych stronach, zakończony obwódką w kolorze czarnym pozwalającym na jego wizualizację podczas przepłukiwania, oznaczenie rozmiaru cewnika bezpośrednio na dystalnym końcu cewnika, cewnik z widocznymi oznaczeniami głębokości insercji skalowanymi co 1 cm; jednorazowy, sterylny, pakowany indywidualnie; 1 szt.</t>
  </si>
  <si>
    <t>Zamknięty system do odsysania z rurki tracheostomijnej, rozmiar 16 CH, długość 39 cm; cewnik stosowany do 168 godzin bez konieczności wymiany po każdym odsysaniu, zakończony atraumatycznie; zintegrowany podwójnie obrotowy łącznik o kącie 90 stopni, zintegrowany port do bronchoskopi, zamykany, obrotowy port do przepłukiwania cewnika o długości min. 5 cm, zamykany port do podawania leków wziewnych (MDI) zintegrowany bezpośrednio w części łącznika podłączanej do rurki pacjenta, komora pozwalająca do obserwację wydzieliny pacjenta, zabezpieczenie łącznika podciśnienia w postaci kapturka, aktywacja podciśnienia za pomocą przycisku ściskanego wnętrzem dłoni, blokada przycisku aktywacji podciśnienia poprzez jego obrót o 90 stopni, okrągła, wstępna zastawka poniżej otworu do przepłukiwania, przekręcana zastawka na wysokości portu do przepłukiwania oddzielająca cewnik od pacjenta po usunięciu go z rurki, zapewniająca szczelność zestawu; cewnik z dwoma otworami po przeciwległych stronach, zakończony obwódką w kolorze czarnym pozwalającym na jego wizualizację podczas przepłukiwania, oznaczenie rozmiaru cewnika bezpośrednio na dystalnym końcu cewnika, cewnik z widocznymi oznaczeniami głębokości insercji skalowanymi co 1 cm; jednorazowy, sterylny, pakowany indywidualnie; 1 szt.</t>
  </si>
  <si>
    <t>Opatrunek antybakteryjny i antybiofilmowy, z włókien CMC-Na nasączonych roztworem srebra w postaci jonowej oraz dwoma dodatkowymi substancjami wspomagającymi gojenie ran, dwuwarstwowy wzmocniony przeszyciami, o dużej chłonności, żelujący, sterylny, do stosowania na rany zakażone, oparzenia II st., owrzodzenia, pakowany indywidualnie, rozmiar 10 x 10 cm; 1 szt.</t>
  </si>
  <si>
    <t>Opatrunek antybakteryjny i antybiofilmowy, z włókien CMC-Na nasączonych roztworem srebra w postaci jonowej oraz dwoma dodatkowymi substancjami wspomagającymi gojenie ran, dwuwarstwowy wzmocniony przeszyciami, o dużej chłonności, żelujący, sterylny, do stosowania na rany zakażone, oparzenia II st., owrzodzenia, pakowany indywidualnie, rozmiar 15 x 15 cm; 1 szt.</t>
  </si>
  <si>
    <t>Opatrunek antybakteryjny i antybiofilmowy, z włókien CMC-Na nasączonych roztworem srebra w postaci jonowej oraz dwoma dodatkowymi substancjami wspomagającymi gojenie ran, dwuwarstwowy wzmocniony przeszyciami, o dużej chłonności, żelujący, sterylny, do stosowania na rany zakażone, oparzenia II st., owrzodzenia, pakowany indywidualnie, rozmiar 20 x 30 cm; 1 szt.</t>
  </si>
  <si>
    <t>Opatrunek antybakteryjny i antybiofilmowy, z włókien CMC-Na nasączonych roztworem srebra w postaci jonowej oraz dwoma dodatkowymi substancjami wspomagającymi gojenie ran, dwuwarstwowy wzmocniony przeszyciami, o dużej chłonności, żelujący, sterylny, do stosowania na rany zakażone, oparzenia II st., owrzodzenia, pakowany indywidualnie, rozmiar 5 x 5 cm; 1 szt.</t>
  </si>
  <si>
    <t>Opatrunek antybakteryjny, zbudowany z dwóch warstw: z włókien CMC-Na – warstwy pianki poliuretanowej, nieprzylepny, o dużej chłonności, żelujący, sterylny, do stosowania na rany zakażone, oparzenia II st., owrzodzenia, pakowany indywidualnie, rozmiar 10 x 10 cm; 1 szt.</t>
  </si>
  <si>
    <t>Opatrunek antybakteryjny, zbudowany z dwóch warstw: z włókien CMC-Na – warstwy pianki poliuretanowej, przylepny, o dużej chłonności, żelujący, sterylny, do stosowania na rany zakażone, oparzenia II st., owrzodzenia, pakowany indywidualnie, rozmiar 10 x 10 cm; 1 szt.</t>
  </si>
  <si>
    <t>Opatrunek antybakteryjny, zbudowany z dwóch warstw: z włókien z włókien CMC-Na nasączonych roztworem srebra w postaci jonowej – warstwy pianki poliuretanowej, przylepny, o dużej chłonności, żelujący, sterylny, do stosowania na rany zakażone, oparzenia II st., owrzodzenia, pakowany indywidualnie, rozmiar 10 x 10 cm; 1 szt.</t>
  </si>
  <si>
    <t>Opatrunek antybakteryjny, zbudowany z trzech warstw: z włókien CMC-Na nasączonych roztworem srebra w postaci jonowej – warstwy pianki poliuretanowej – półprzepuszczalnej folii poliuretanowej, nieprzylepny, o dużej chłonności, żelujący, sterylny, do stosowania na rany zakażone, oparzenia II st., owrzodzenia, pakowany indywidualnie, rozmiar 10 x 10 cm; 1 szt.</t>
  </si>
  <si>
    <t>Opatrunek antybakteryjny, zbudowany z trzech warstw: z włókien CMC-Na nasączonych roztworem srebra w postaci jonowej – warstwy pianki poliuretanowej – półprzepuszczalnej folii poliuretanowej, nieprzylepny, o dużej chłonności, żelujący, sterylny, do stosowania na rany zakażone, oparzenia II st., owrzodzenia, pakowany indywidualnie, rozmiar 15 x 15 cm; 1 szt.</t>
  </si>
  <si>
    <t>Opatrunek antybakteryjny, zbudowany z trzech warstw: z włókien CMC-Na nasączonych roztworem srebra w postaci jonowej – warstwy pianki poliuretanowej – półprzepuszczalnej folii poliuretanowej, przylepny, o dużej chłonności, żelujący, sterylny, do stosowania na rany zakażone, oparzenia II st., owrzodzenia, pakowany indywidualnie, rozmiar 15 x 20 cm 1 szt.</t>
  </si>
  <si>
    <t>Opatrunek hydrokoloidowy, CIENKI, przylepny, zawierający trzy hydrokoloidy, chłonny, do ran niezakażonych z małą ilością wysięku, sterylny, pakowany indywidualnie, rozm. 10 x 10 cm; 1 szt.</t>
  </si>
  <si>
    <t>Opatrunek hydrokoloidowy, CIENKI, przylepny, zawierający trzy hydrokoloidy, chłonny, do ran niezakażonych z małą ilością wysięku, sterylny, pakowany indywidualnie, rozm. 15 x 15 cm; 1 szt.</t>
  </si>
  <si>
    <t>Opatrunek hydrokoloidowy, przylepny, zawierający trzy hydrokoloidy, chłonny, do ran niezakażonych z małą ilością wysięku, sterylny, pakowany indywidualnie, rozm. 10 x 10 cm; 1 szt.</t>
  </si>
  <si>
    <t>Opatrunek hydrokoloidowy, przylepny, zawierający trzy hydrokoloidy, chłonny, do ran niezakażonych z małą ilością wysięku, sterylny, pakowany indywidualnie, rozm. 15 x 15 cm; 1 szt.</t>
  </si>
  <si>
    <t>Opatrunek hydrokoloidowy, przylepny, zawierający trzy hydrokoloidy, chłonny, do ran niezakażonych z małą ilością wysięku, sterylny, pakowany indywidualnie, rozm. 20 x 30 cm; 1 szt.</t>
  </si>
  <si>
    <t>Opatrunek z gazy nasączonej parafiną i 0,5% roztworem chlorheksydyny, w rozmiarze 10 x 10 cm, nieprzylepny, jałowy, pakowany indywidualnie; 1 szt.</t>
  </si>
  <si>
    <t>Opatrunek z gazy nasączonej parafiną i 0,5% roztworem chlorheksydyny, w rozmiarze 15 x 20 cm, nieprzylepny, jałowy, pakowany indywidualnie; 1 szt.</t>
  </si>
  <si>
    <t>Pasta hydrokoloidowa, zawierający CMC-Na, żelatynę i pektyny, do stosowania na rany głębokie z małą lub umiarkowaną ilością wysięku, sterylny; 1 tuba 30 g</t>
  </si>
  <si>
    <t>Żel hydrokoloidowy, przezroczysty, zawierający CMC-Na, do stosowania na rany głębokie z małą lub umiarkowaną ilością wysięku, sterylny; 1 tuba 15 g</t>
  </si>
  <si>
    <t>Woda do tlenoterapii w pojemnikach, zgodna z dozownikiem rotametrycznym Awamed DTM 02 01 01, sterylna; 1 butelka 500 ml</t>
  </si>
  <si>
    <t>Papier rejestracyjny do aparatu Ascard – 4, szerokość 110 mm, gramatura 50 – 60 g/cm kw, grubość 0,05 – 0,06 mm, średnica wewnętrzna tulei 19 mm, 1 m bież. (w rolkach o długości do 40 m)</t>
  </si>
  <si>
    <t>Papier rejestracyjny do aparatu Ascard – 4, szerokość 112 mm, gramatura 50 – 60 g/cm kw, grubość 0,05 – 0,06 mm, 1 m bież. (w rolkach o długości do 40 m)</t>
  </si>
  <si>
    <t>Papier rejestracyjny do aparatu BT 350, wymiary 152 x 90 mm, gramatura 50 – 60 g/cm2, grubość 0,05 – 0,06 mm, 1 ark. (w ark. 100 – 200 szt.)</t>
  </si>
  <si>
    <t>Papier rejestracyjny do aparatu EDAN F9, szerokość 150 mm, gramatura 50 – 60 g/cm2, grubość 0,05 – 0,06 mm, 1 ark. (100 – 200 szt. w arkuszu)</t>
  </si>
  <si>
    <t>Papier rejestracyjny do aparatu KTG OXFORD SRZ 618B, wymiary 112 x 100 mm, gramatura 50 – 60 g/cm2, grubość 0,05 – 0,06 mm, 1 ark. (w ark. 100 – 200 szt.)</t>
  </si>
  <si>
    <t>Papier rejestracyjny do aparatu KTG STAR 5000 D/F, wymiary 151 x 90 mm, gramatura 50 – 60 g/cm2, grubość 0,05 – 0,06 mm, 1 ark. (w ark. 100 – 200 szt.)</t>
  </si>
  <si>
    <t>Papier rejestracyjny do defibrylatora LIFEPACK 12, gramatura 50 – 60 g/cm kw, szerokość 106 – 107 mm, 1 m bież. (w rolkach o długości do 40 m)</t>
  </si>
  <si>
    <t>Bandaż elastyczny kohezyjny szer. 10 cm, dziany lub tkany, o rozciągliwości (85 – 120)%, bawełniany i/lub wiskozowy i/lub z włókien sztucznych, o niestrzępiących się brzegach, niesterylny, 1 m bież. (w op. 4 – 5 m)</t>
  </si>
  <si>
    <t>Bandaż elastyczny kohezyjny szer. 12 cm, dziany lub tkany, o rozciągliwości (85 – 120)%, bawełniany i/lub wiskozowy i/lub z włókien sztucznych, o niestrzępiących się brzegach, niesterylny, 1 m bież. (w op. 4 – 5 m)</t>
  </si>
  <si>
    <t>Bandaż elastyczny szer. 10 cm, dziany lub tkany, o rozciągliwości min. 100%, wykonany z dzianiny (tkaniny) bawełnianej i/lub z włókien syntetycznych, o niestrzępiących się brzegach, niesterylny, wielorazowego użytku, z zapinką, 1 m bież. (w op. 4 – 5 m)</t>
  </si>
  <si>
    <t>Bandaż elastyczny szer. 12 cm, dziany lub tkany, o rozciągliwości min. 100%, wykonany z dzianiny (tkaniny) bawełnianej i/lub z włókien syntetycznych, o niestrzępiących się brzegach, niesterylny, wielorazowego użytku, z zapinką, 1 m bież. (w op. 4 – 5 m)</t>
  </si>
  <si>
    <t>Bandaż elastyczny szer. 15 cm, dziany lub tkany, o rozciągliwości min. 100%, wykonany z dzianiny (tkaniny) bawełnianej i/lub z włókien syntetycznych, o niestrzępiących się brzegach, niesterylny, wielorazowego użytku, z zapinką, 1 m bież. (w op. 4 – 5 m)</t>
  </si>
  <si>
    <t>Bandaż podtrzymujący szer. 10 cm, dziany lub tkany, bawełniany i/lub wiskozowy, o niestrzępiących się brzegach, niesterylny, 1 m bież. (w op. 4 – 5 m)</t>
  </si>
  <si>
    <t>Bandaż podtrzymujący szer. 15 cm, dziany lub tkany, bawełniany i/lub wiskozowy, o niestrzępiących się brzegach, niesterylny, 1 m bież. (w op. 4 – 5 m)</t>
  </si>
  <si>
    <t>Bandaż podtrzymujący szer. 5 cm, dziany lub tkany, bawełniany i/lub wiskozowy, o niestrzępiących się brzegach, niesterylny, 1 m bież. (w op. 4 – 5 m)</t>
  </si>
  <si>
    <t>Chusta trójkątna bawełniana, niesterylna, pakowana indywidualnie, 1 szt.</t>
  </si>
  <si>
    <t>Czepek chirurgiczny męski typu „furażerka” z opaską pochłaniającą pot przebiegającą na całej długości czoła, z paroprzepuszczalnej wiskozy, wiązany na troki z tyłu, niesterylny, 1 szt.</t>
  </si>
  <si>
    <t>Czepek pielęgniarki włókninowy damski typu "beret", ze ściągaczem gumowym na całym obwodzie, średnica 53 – 55 cm, niejałowy, 1 szt.</t>
  </si>
  <si>
    <t>Gaza opatrunkowa jałowa 1 m2, wykonana z bawełny hydrofilowej bielonej nadtlenkiem wodoru o splocie min. 13 – nitkowym, brzegi zabezpieczone przed strzępieniem, pakowana indywidualnie w koperty, 1 szt.</t>
  </si>
  <si>
    <t>Gaza opatrunkowa jałowa 1/2 m2, wykonana z bawełny hydrofilowej bielonej nadtlenkiem wodoru o splocie min. 13 – nitkowym, brzegi zabezpieczone przed strzępieniem, pakowana indywidualnie w koperty, 1 szt.</t>
  </si>
  <si>
    <t>Gaza opatrunkowa niejałowa, wykonana z bawełny hydrofilowej bielonej nadtlenkiem wodoru o splocie min 13 – nitkowym, brzegi zabezpieczone przed strzępieniem, w zwojach lub składach o szerokości do 1 m, 1 m bież. (w op. do 200 m bież.)</t>
  </si>
  <si>
    <t>Kleszcze - imadło do trzymania igły, metalowe, 20 cm (± 0,3 cm), sterylizowane w procesie zwalidowanym, pakowane indywidualnie w torebkę papierowo - foliową, min. dwie etykiety służące do wklejania do dokumentacji medycznej, zgrzew w kształcie litery "V", ułatwiający bezpyłowe otwieranie, sterylne, 1 szt. (opakowanie handlowe – karton w postaci dyspensera)</t>
  </si>
  <si>
    <t>Kleszcze typu pean proste 14 cm (± 0,3 cm), metalowe, sterylizowane w procesie zwalidowanym, pakowane indywidualnie w torebkę papierowo - foliową, min. dwie etykiety służące do wklejania do dokumentacji medycznej, zgrzew w kształcie litery "V", ułatwiający bezpyłowe otwieranie, sterylne,  1 szt. (opakowanie handlowe – karton w postaci dyspensera)</t>
  </si>
  <si>
    <t>Kleszcze typu pean zakrzywione 12,5 cm (± 0,3 cm), metalowe, sterylizowane w procesie zwalidowanym, pakowane indywidualnie w torebkę papierowo - foliową, min. dwie etykiety służące do wklejania do dokumentacji medycznej, zgrzew w kształcie litery "V", ułatwiający bezpyłowe otwieranie, sterylne,  1 szt. (opakowanie handlowe – karton w postaci dyspensera)</t>
  </si>
  <si>
    <t>Komplet pościeli medycznej, z włókniny PP, skład: prześcieradło 150-160 x 210 cm, poszwa na kołdrę 160 x 200-210 cm, poszewka na poduszkę 70 x 80 cm, jednorazowy, niesterylny, 1 komplet</t>
  </si>
  <si>
    <t>Kompresy gazowe jałowe 5 x 5 cm, wykonane z bawełny hydrofilowej bielonej nadtlenkiem wodoru, min. 8 – warstwowe, o splocie min. 13 – nitkowym, z brzegami zabezpieczonymi przed strzępieniem, pakowane indywidualnie, 1 szt. (w op. zewn 2 – 5 szt.)</t>
  </si>
  <si>
    <t>Kompresy gazowe jałowe 7 – 7,5 x 7 – 7,5 cm Z NITKĄ RTG, wykonane z bawełny hydrofilowej bielonej nadtlenkiem wodoru, min 8 – warstwowe, o splocie min. 17 – nitkowym, z brzegami zabezpieczonymi przed strzępieniem, 1 szt. (w op. bezpośr. 10 szt.)</t>
  </si>
  <si>
    <t>Kompresy gazowe jałowe 7 – 7,5 x 7 – 7,5 cm, wykonane z bawełny hydrofilowej bielonej nadtlenkiem wodoru, min. 8 – warstwowe, o splocie min 13 – nitkowym, z brzegami zabezpieczonymi przed strzępieniem, 1 szt. (w op. bezpośr. 10 szt.)</t>
  </si>
  <si>
    <t>Kompresy gazowe jałowe 7 – 7,5 x 7 – 7,5 cm, wykonane z bawełny hydrofilowej bielonej nadtlenkiem wodoru, min. 8 – warstwowe, o splocie min 13 – nitkowym, z brzegami zabezpieczonymi przed strzępieniem, pakowane indywidualnie, 1 szt. (w op. zewn 2 – 5 szt.)</t>
  </si>
  <si>
    <t>Kompresy gazowe jałowe 9 – 10 x 9 – 10 cm, wykonane z bawełny hydrofilowej bielonej nadtlenkiem wodoru, min. 8 – warstwowe, o splocie min 13 – nitkowym, z brzegami zabezpieczonymi przed strzępieniem, pakowane indywidualnie, 1 szt. (w op. zewn 2 – 5 szt.)</t>
  </si>
  <si>
    <t>Kompresy gazowe jałowe typu „tupfer – groszek” 12 x 12 cm, wykonane z bawełny hydrofilowej bielonej nadtlenkiem wodoru, min. 8 – warstwowe, o splocie min 13 – nitkowym, z brzegami zabezpieczonymi przed strzępieniem, pakowane indywidualnie, 1 szt. (w op. zewn 2 – 5 szt.)</t>
  </si>
  <si>
    <t>Kompresy gazowe niejałowe 5 x 5 cm, wykonane z bawełny hydrofilowej bielonej nadtlenkiem wodoru, min. 8 – warstwowe, o splocie min 13 – nitkowym, z brzegami zabezpieczonymi przed strzępieniem, 1 szt. (w op. bezpośr. 100 szt.)</t>
  </si>
  <si>
    <t>Kompresy gazowe niejałowe 7 – 7,5 x 7 – 7,5 cm, wykonane z bawełny hydrofilowej bielonej nadtlenkiem wodoru, min. 8 – warstwowe, o splocie min 13 – nitkowym, z brzegami zabezpieczonymi przed strzępieniem, 1 szt. (w op. bezpośr. 100 szt.)</t>
  </si>
  <si>
    <t>Kompresy gazowe niejałowe 9 – 10 x 9 – 10 cm, wykonane z bawełny hydrofilowej bielonej nadtlenkiem wodoru, min. 8 – warstwowe, o splocie min 13 – nitkowym, z brzegami zabezpieczonymi przed strzępieniem, 1 szt. (w op. bezpośr. 100 szt.)</t>
  </si>
  <si>
    <t>Koszula jednorazowa dla pacjenta, z włókniny PP, gramatura min. 35 g/m2 nieprzezroczysta, zakładana przez głowę, z krótkimi rękawami i rozcięciem "Y" pod szyją kolor jasnoniebieski lub jasnozielony, długość120 – 140 cm, niesterylna, 1 szt.</t>
  </si>
  <si>
    <t>Lignina do zastosowań medycznych, bielona, niepyląca, równo marszczona, bezzapachowa, w arkuszach 40 x 60 cm, 1 kg (op. 1 – 5 kg)</t>
  </si>
  <si>
    <t>Maska chirurgiczna, z trzywarstwowej włókniny, skuteczność filtracji bakterii &gt; 98%, z wkładką modelującą nos, wiązana na troki lub mocowana na uszach za pomocą elastycznych tasiemek, niesterylna, jednorazowa, 1 szt.</t>
  </si>
  <si>
    <t>Nożyczki metalowe typu MAYO proste ostro – ostre 17 cm (± 0,3 cm) , sterylizowane w procesie zwalidowanym, pakowane indywidualnie w torebkę papierowo - foliową, min. dwie etykiety służące do wklejania do dokumentacji medycznej, zgrzew w kształcie litery "V", ułatwiający bezpyłowe otwieranie, sterylne, 1 szt. (opakowanie handlowe – karton w postaci dyspensera)</t>
  </si>
  <si>
    <t>Nożyczki metalowe typu MAYO proste tępo - tępe 17 cm (± 0,3 cm) , sterylizowane w procesie zwalidowanym, pakowane indywidualnie w torebkę papierowo - foliową, min. dwie etykiety służące do wklejania do dokumentacji medycznej, zgrzew w kształcie litery "V", ułatwiający bezpyłowe otwieranie, sterylne, 1 szt. (opakowanie handlowe – karton w postaci dyspensera)</t>
  </si>
  <si>
    <t>Nożyczki metalowe typu MAYO zagięte tępo - tępe 15 cm (± 0,3 cm), sterylizowane w procesie zwalidowanym, pakowane indywidualnie w torebkę papierowo - foliową, min. dwie etykiety służące do wklejania do dokumentacji medycznej, zgrzew w kształcie litery "V", ułatwiający bezpyłowe otwieranie, sterylne, 1 szt. (opakowanie handlowe – karton w postaci dyspensera)</t>
  </si>
  <si>
    <t>Opaska gipsowa szybko wiążąca szer. 10 cm, bawełniana, pokryta gipsem odpornym na kruszenie i pękanie po związaniu, czas wiązania do 5 minut, 1 m bież. (w op. 3 – 4 m bież.)</t>
  </si>
  <si>
    <t>Opaska gipsowa szybko wiążąca szer. 12 cm, bawełniana, pokryta gipsem odpornym na kruszenie i pękanie po związaniu, czas wiązania do 5 minut, 1 m bież. (w op. 3 – 4 m bież.)</t>
  </si>
  <si>
    <t>Opaska gipsowa szybko wiążąca szer. 15 cm, bawełniana, pokryta gipsem odpornym na kruszenie i pękanie po związaniu, czas wiązania do 5 minut, 1 m bież. (w op. 3 – 4 m bież.)</t>
  </si>
  <si>
    <t>Opatrunek chirurgiczny samoprzylepny o wym. 8-10 x 15 cm, elastyczny, wykonany z włókniny hydrofobowej o zaokrąglonych brzegach, warstwa lepna – hypoalergiczny klej akrylowy lub klej typu hot - melt, warstwa chłonna – bawełna lub wiskoza min. 85% zabezpieczona przed przywieraniem do rany, sterylny, pakowany indywidualnie, 1 szt.</t>
  </si>
  <si>
    <t>Opatrunek chirurgiczny samoprzylepny o wym. 10 x 20 cm, elastyczny, wykonany z włókniny hydrofobowej o zaokrąglonych brzegach, warstwa lepna – hypoalergiczny klej akrylowy lub klej typu hot - melt, warstwa chłonna – bawełna lub wiskoza min. 85% zabezpieczona przed przywieraniem do rany, sterylny, pakowany indywidualnie, 1 szt.</t>
  </si>
  <si>
    <t>Opatrunek chirurgiczny samoprzylepny o wym. 10 x 25 cm, elastyczny, wykonany z włókniny hydrofobowej o zaokrąglonych brzegach, warstwa lepna – hypoalergiczny klej akrylowy lub klej typu hot - melt, warstwa chłonna – bawełna lub wiskoza min. 85% zabezpieczona przed przywieraniem do rany, sterylny, pakowany indywidualnie, 1 szt.</t>
  </si>
  <si>
    <t>Opatrunek chirurgiczny samoprzylepny o wym. 10 x 30 cm, elastyczny, wykonany z włókniny hydrofobowej o zaokrąglonych brzegach, warstwa lepna – hypoalergiczny klej akrylowy lub klej typu hot - melt, warstwa chłonna – bawełna lub wiskoza min. 85% zabezpieczona przed przywieraniem do rany, sterylny, pakowany indywidualnie, 1 szt.</t>
  </si>
  <si>
    <t>Opatrunek chirurgiczny samoprzylepny o wym. 10 x 35 cm, elastyczny, wykonany z włókniny hydrofobowej o zaokrąglonych brzegach, warstwa lepna – hypoalergiczny klej akrylowy lub typu klej hot - melt, warstwa chłonna – bawełna lub wiskoza min. 85% zabezpieczona przed przywieraniem do rany, sterylny, pakowany indywidualnie, 1 szt.</t>
  </si>
  <si>
    <t>Opatrunek chirurgiczny samoprzylepny o wym. 7,2 x 5 cm, elastyczny, wykonany z włókniny hydrofobowej o zaokrąglonych brzegach, warstwa lepna – hypoalergiczny klej akrylowy lub klej typu hot - melt, warstwa chłonna – bawełna lub wiskoza min. 85% zabezpieczona przed przywieraniem do rany, sterylny, pakowany indywidualnie, 1 szt.</t>
  </si>
  <si>
    <t>Opatrunek indywidualny pyłoszczelny typu A, sterylny, pakowany indywidualnie, 1 szt.</t>
  </si>
  <si>
    <t>Opatrunek przezroczysty do mocowania wenflonów, o wym. 5 – 6 x 7 – 8 cm, wykonany z hypoalergicznej, paroprzepuszczalnej folii poliuretanowej, warstwa lepna – hypoalergiczny klej akrylowy, sterylny, pakowany indywidualnie, 1 szt.</t>
  </si>
  <si>
    <t>Opatrunek włókninowy lub tkaninowy do mocowania wenflonów, o wym. 5 – 6 x 7 – 8 cm, wykonany z białej włókniny lub tkaniny bawełnianej, warstwa lepna – hypoalergiczny klej akrylowy, centralny wkład chłonny zabezpieczony przed przywieraniem do miejsca wkłucia, sterylny, pakowany indywidualnie, 1 szt.</t>
  </si>
  <si>
    <t>Osłona na przewody medyczne 15 – 16 x 250 cm, foliowa, elastyczna, przezroczysta, jednorazowa, sterylna, pakowana indywidualnie, 1 szt.</t>
  </si>
  <si>
    <t>Paski do zamykania ran, zastępujące szwy, o wymiarach 6 x 75 – 76 mm, hypoalergiczne, przepuszczalne dla pary wodnej i powietrza, z klejem poliakrylowym, sterylne, pakowane indywidualnie, 1 szt.</t>
  </si>
  <si>
    <t>Pęseta anatomiczna 14 cm (± 0,3 cm) , sterylizowana w procesie zwalidowanym, pakowana indywidualnie w torebkę papierowo - foliową, min. dwie etykiety służące do wklejania do dokumentacji medycznej, zgrzew w kształcie litery "V", ułatwiający bezpyłowe otwieranie, sterylna, 1 szt. (opakowanie handlowe – karton w postaci dyspensera)</t>
  </si>
  <si>
    <t>Pianka myjąco – pielęgnująca dla pacjentów z inkontynencją, zawierająca substancje myjące i neutralizujące zapach bez użycia wody, 1 op. 500 ml</t>
  </si>
  <si>
    <t>Pieluchomajtki dla dorosłych do zastosowania na dzień, wykonane w całości z warstw przepuszczających powietrze i parę wodną, w tym z zastosowaniem na całej powierzchni jako zewnętrznej warstwy izolacyjnej paroprzepuszczalnego laminatu (połączenie paroprzepuszczalnej folii i włókniny, również w obrębie bioder).
Właściwości:
- system umożliwiający szybkie i równomierne rozprowadzenie wilgoci wewnątrz wkładu chłonnego w postaci paska włókniny dystrybucyjnej
- dwa ściągacze taliowe - jeden z tyłu, jeden z przodu
- cztery elastyczne (posiadające zdolność do rozciągania się o min. 1 cm pod wpływem siły działającej wzdłuż oraz samoistnego powrotu do pierwotnej długości) przylepcorzepy umożliwiające wielokrotne zapinanie i odpinanie
- podwójny wkład chłonny z superabsorbentem
- system zapobiegający powstawaniu przykrego zapachu
- podwójny indykator wilgotności informujący o potrzebie zmiany produktu - w tym min. jeden pasek zmieniający kolor wraz z napełnienieniem produktu oraz napis rozmywającym się tuszem
- wzdłuż wkładu chłonnego osłonki boczne skierowane na zewnątrz względem osi produktu, dopasowujące się do kształtu ciała
- wyrób nie może zawierać lateksu
Rozmiar L, przeznaczone (wg. rekomendacji wytwórcy) dla osób o obwodzie pasa 100 - 150 cm, chłonność min. 2600 g wg ISO 11 948 -1</t>
  </si>
  <si>
    <t>Pieluchomajtki dla dorosłych do zastosowania na dzień, wykonane w całości z warstw przepuszczających powietrze i parę wodną, w tym z zastosowaniem na całej powierzchni jako zewnętrznej warstwy izolacyjnej paroprzepuszczalnego laminatu (połączenie paroprzepuszczalnej folii i włókniny, również w obrębie bioder).Właściwości:- system umożliwiający szybkie i równomierne rozprowadzenie wilgoci wewnątrz wkładu chłonnego w postaci paska włókniny dystrybucyjnej- dwa ściągacze taliowe - jeden z tyłu, jeden z przodu- cztery elastyczne (posiadające zdolność do rozciągania się o min. 1 cm pod wpływem siły działającej wzdłuż oraz samoistnego powrotu do pierwotnej długości) przylepcorzepy umożliwiające wielokrotne zapinanie i odpinanie- podwójny wkład chłonny z superabsorbentem- system zapobiegający powstawaniu przykrego zapachu- podwójny indykator wilgotności informujący o potrzebie zmiany produktu - w tym min. jeden pasek zmieniający kolor wraz z napełnienieniem produktu oraz napis rozmywającym się tuszem- wzdłuż wkładu chłonnego osłonki boczne skierowane na zewnątrz względem osi produktu, dopasowujące się do kształtu ciała- wyrób nie może zawierać lateksuRozmiar XL, przeznaczone (wg. rekomendacji wytwórcy) dla osób o obwodzie pasa 130 - 170 cm, chłonność min. 2600 g wg ISO 11 948 -1</t>
  </si>
  <si>
    <t>Pieluchomajtki dla dorosłych do zastosowania na noc, wykonane w całości z warstw przepuszczających powietrze i parę wodną, w tym z zastosowaniem na całej powierzchni jako zewnętrznej warstwy izolacyjnej paroprzepuszczalnego laminatu (połączenie paroprzepuszczalnej folii i włókniny, również w obrębie bioder).
Właściwości:
- system umożliwiający szybkie i równomierne rozprowadzenie wilgoci wewnątrz wkładu chłonnego w postaci paska włókniny dystrybucyjnej
- dwa ściągacze taliowe - jeden z tyłu, jeden z przodu
- cztery elastyczne (posiadające zdolność do rozciągania się o min. 1 cm pod wpływem siły działającej wzdłuż oraz samoistnego powrotu do pierwotnej długości) przylepcorzepy umożliwiające wielokrotne zapinanie i odpinanie
- podwójny wkład chłonny z superabsorbentem
- system zapobiegający powstawaniu przykrego zapachu
- podwójny indykator wilgotności informujący o potrzebie zmiany produktu - w tym min. jeden pasek zmieniający kolor wraz z napełnienieniem produktu oraz napis rozmywającym się tuszem
- wzdłuż wkładu chłonnego osłonki boczne skierowane na zewnątrz względem osi produktu, dopasowujące się do kształtu ciała
- wyrób nie może zawierać lateksu
Rozmiar L, przeznaczone (wg. rekomendacji wytwórcy) dla osób o obwodzie pasa 100 - 150 cm, chłonność min. 3200 g wg ISO 11 948 -1</t>
  </si>
  <si>
    <t>Pieluchy anatomiczne przeznaczone dla osób dorosłych z problemem inkontynencji w stopniu średnim i ciężkim, podwójny, anatomicznie ukształtowany, celulozowy wkład chłonny z superabsorbentem, zewnętrzna warstwa izolacyjna w postaci paroprzepuszczalnego laminatu (połączenie paroprzepuszczalnej folii i włókniny) na całej powierzchni, skierowane na zewnątrz, elastyczne falbanki wewnętrzne zabezpieczające przed wyciekiem, wskaźnik wilgotności, długość minimalna 66 cm, chłonność minimalna (według normy ISO 11948-1) 2000 g wg ISO 11948-1, 1 szt.</t>
  </si>
  <si>
    <t>Pieluszki dla dzieci, wykonane w całości z warstw przepuszczających powietrze i parę wodną, w tym z zastosowaniem na całej powierzchni jako zewnętrznej warstwy izolacyjnej paroprzepuszczalnego laminatu (połączenie paroprzepuszczalnej folii i włókniny). Pieluszki muszą posiadać przylepcoprzepy umożliwiające wielokrotne zapinanie i odpinanie, przymocowane do elastycznych uszu w tylnej części pieluszki, dzięki którym produkt na bieżąco dopasowuje się do kształtu ciała. Pieluszki muszą posiadać system dystrybucji cieczy po wkładzie chłonnym, polegający na zastosowaniu w górnej części wkładu chłonnego specjalnej warstwy dystrybucyjnej, rozmiar Newborn ( od 2-5 kg), chłonność wg ISO 11 948 - 1: min. 390 g</t>
  </si>
  <si>
    <t>Podkład ginekologiczny poporodowy, warstwa chłonna – bibuła i celulozowy wkład chłonny rozdzielnone nieprzemakalną folią, warstwa zewnętrzna – włóknina, niesterylny, wym. 34 x 8 – 9 cm, 1 szt.</t>
  </si>
  <si>
    <t>Podkład higieniczny na łóżko, wym. 40 x 60 cm, z wkładem chłonnym o chłonności min. 500 g wg ISO 11948-1, zabezpieczonym włókniną o gęstości min. 11 g/mkw, warstwa zewnętrzna – folia PE o gęstości min. 20 g/mkw, 1 szt.</t>
  </si>
  <si>
    <t>Podkład higieniczny na łóżko, wym. 60 x 60 cm, z wkładem chłonnym o chłonności min. 950 g wg ISO 11948-1 zabezpieczonym włókniną o gęstości min. 11 g/mkw, warstwa zewnętrzna – folia PE o gęstości min. 20 g/mkw, 1 szt.</t>
  </si>
  <si>
    <t>Podkład higieniczny na łóżko, wym. 90 x 60 cm, z wkładem chłonnym o chłonności min. 1500 g wg ISO 11948-1, zabezpieczonym włókniną o gęstości min. 11 g/mkw, warstwa zewnętrzna – folia PE o gęstości min. 20 g/mkw, 1 szt.</t>
  </si>
  <si>
    <t>Podkład medyczny higieniczny, na łóżka i kozetki, dwuwarstwowy włóknina – folia, rozmiar 150 – 170 x 200 – 220 cm, niesterylny, 1 szt.</t>
  </si>
  <si>
    <t>Podkład medyczny higieniczny, na łóżka i kozetki, dwuwarstwowy włóknina – folia, rozmiar 80 – 90 x 200 – 220 cm, niesterylny, 1 szt.</t>
  </si>
  <si>
    <t>Podkład medyczny w rolce, na łóżka i kozetki, dwuwarstwowy, warstwa zewnętrzna fizelinowa lub celulozowa, warstwa wewnętrzna (do łóżka) nieprzemaklna, szerokość 50 – 70 cm, perforowany co 40 – 50 cm, 1 m bież. (w rolkach do 70 m)</t>
  </si>
  <si>
    <t>Podkład pod gips w postaci opaski o szer. 10 cm, syntetyczny, odporny na rozwarstwienia, miękki i puszysty, o spoistej strukturze, 1 m bież. (w op. 3 – 4 m bież.)</t>
  </si>
  <si>
    <t>Podkład pod gips w postaci opaski o szer. 12 cm, syntetyczny, odporny na rozwarstwienia, miękki i puszysty, o spoistej strukturze, 1 m bież. (w op. 3 – 4 m bież.)</t>
  </si>
  <si>
    <t>Podkład pod gips w postaci opaski o szer. 15 cm, syntetyczny, odporny na rozwarstwienia, miękki i puszysty, o spoistej strukturze, 1 m bież. (w op. 3 – 4 m bież.)</t>
  </si>
  <si>
    <t>Przylepiec chirurgiczny włókninowy, szer. 10 cm, z hydrofobowej włókniny pokrytej hypoalergicznym klejem akrylowym, do mocowania opatrunków i przewodów medycznych, warstwa lepną zabezpieczona odklejalną taśmą, 1 m bież. (w rolkach do 10 m)</t>
  </si>
  <si>
    <t>Przylepiec chirurgiczny włókninowy, szer. 15 cm, z hydrofobowej włókniny pokrytej hypoalergicznym klejem akrylowym, do mocowania opatrunków i przewodów medycznych, warstwa lepną zabezpieczona odklejalną taśmą, 1 m bież. (w rolkach do 10 m)</t>
  </si>
  <si>
    <t>Przylepiec chirurgiczny włókninowy, szer. 5 cm, z hydrofobowej włókniny pokrytej hypoalergicznym klejem akrylowym, do mocowania opatrunków i przewodów medycznych, warstwa lepną zabezpieczona odklejalną taśmą, 1 m bież. (w rolkach do 10 m)</t>
  </si>
  <si>
    <t>Przylepiec tkaninowy lub włókninowy z opatrunkiem, do opatrywania drobnych ran, materiał nośny – włóknina lub tkanina bawełniana o szer. 8 cm, opatrunek bawełniany z zabezpieczeniem przed przywieraniem do rany umieszczony osiowo, o szer. 4 – 5 cm, brzegi pokryte hypoalergicznym klejem akrylowym, elastyczny, przepuszczalny dla pary wodnej, zabezpieczony odklejalną taśmą , 1 m bież. (w taśmie do 5 m)</t>
  </si>
  <si>
    <t>Przylepiec włókninowy lub tkaninowy ogólnego przeznaczenia, szer. 1,25 cm, wykonany z białej włókniny lub tkaniny bawełnianej, pokryty hypoalergicznym klejem akrylowym, łatwy do dzielenia bez konieczności cięcia, 1 m bież. (w rolkach do 10 m)</t>
  </si>
  <si>
    <t>Przylepiec włókninowy lub tkaninowy ogólnego przeznaczenia, szer. 2,5 cm, wykonany z białej włókniny lub tkaniny bawełnianej, pokryty hypoalergicznym klejem akrylowym, łatwy do dzielenia bez konieczności cięcia, 1 m bież. (w rolkach do 10 m)</t>
  </si>
  <si>
    <t>Przylepiec włókninowy lub tkaninowy ogólnego przeznaczenia, szer. 5 cm, wykonany z białej włókniny lub tkaniny bawełnianej, pokryty hypoalergicznym klejem akrylowym, łatwy do dzielenia bez konieczności cięcia, 1 m bież. (w rolkach do 10 m)</t>
  </si>
  <si>
    <t>Rękaw opatrunkowy zastępujący bandaż, w postaci elastycznego rękawa siatkowego, na dłoń i stopę, ramię, kolano, podudzie, 1 m bież. (w op. do 25 m po rozciągnięciu)</t>
  </si>
  <si>
    <t>Rękaw opatrunkowy zastępujący bandaż, w postaci elastycznego rękawa siatkowego, na głowę, udo, biodro, 1 m bież. (w op. do 25 m po rozciągnięciu)</t>
  </si>
  <si>
    <t>Rękaw opatrunkowy zastępujący bandaż, w postaci elastycznego rękawa siatkowego, na palec, 1 m bież. (w op. do 25 m po rozciągnięciu)</t>
  </si>
  <si>
    <t>Rękaw opatrunkowy zastępujący bandaż, w postaci elastycznego rękawa siatkowego, na ramię, kolano, podudzie, głowę dziecka, 1 m bież. (w op. do 25 m po rozciągnięciu)</t>
  </si>
  <si>
    <t>Rękaw opatrunkowy zastępujący bandaż, w postaci elastycznego rękawa siatkowego, na tułów dorosłego, 1 m bież. (w op. do 25 m po rozciągnięciu)</t>
  </si>
  <si>
    <t>Rękawice diagnostyczne nitrylowe rozm. L, niejałowe, bezpudrowe, powierzchnia teksturowana przynajmniej na palcach, grubość na palcach 0,05 - 0,07 mm, na dłoni 0,05 – 0,07 mm, mankiecie 0,04 – 0,06 mm, mankiet prosty lub rolowany, długość rękawicy min. 240 mm, poziom AQL nie wyższy niż 1,5, kształt uniwersalny, dopuszczone do kontaktu z żywnością, 1 szt. (w op. 100 – 200 szt.)</t>
  </si>
  <si>
    <t>Rękawice diagnostyczne nitrylowe rozm. M, niejałowe, bezpudrowe, powierzchnia teksturowana przynajmniej na palcach, grubość na palcach 0,05 - 0,07 mm, na dłoni 0,05 – 0,07 mm, mankiecie 0,04 – 0,06 mm, mankiet prosty lub rolowany, długość rękawicy min. 240 mm, poziom AQL nie wyższy niż 1,5, kształt uniwersalny, dopuszczone do kontaktu z żywnością, 1 szt. (w op. 100 – 200 szt.)</t>
  </si>
  <si>
    <t>Rękawice diagnostyczne nitrylowe rozm. S, niejałowe, bezpudrowe, powierzchnia teksturowana przynajmniej na palcach, grubość na palcach 0,05 - 0,07 mm, na dłoni 0,05 – 0,07 mm, mankiecie 0,04 – 0,06 mm, mankiet prosty lub rolowany, długość rękawicy min. 240 mm, poziom AQL nie wyższy niż 1,5, kształt uniwersalny, dopuszczone do kontaktu z żywnością, 1 szt. (w op. 100 – 200 szt.)</t>
  </si>
  <si>
    <t>Rękawice diagnostyczne nitrylowe rozm. XL, niejałowe, bezpudrowe, powierzchnia teksturowana przynajmniej na palcach, grubość na palcach 0,05 - 0,07 mm, na dłoni 0,05 – 0,07 mm, mankiecie 0,04 – 0,06 mm, mankiet prosty lub rolowany, długość rękawicy min. 240 mm, poziom AQL nie wyższy niż 1,5, kształt uniwersalny, dopuszczone do kontaktu z żywnością, 1 szt. (w op. 100 – 200 szt.)</t>
  </si>
  <si>
    <t>Serweta operacyjna dwu- lub trzywarstwowa, 50 x 60 cm; 1 szt.</t>
  </si>
  <si>
    <t>Serweta operacyjna dwu- lub trzywarstwowa, 45-50 x 70-75 cm; 1 szt.</t>
  </si>
  <si>
    <t>Serweta operacyjna dwu- lub trzywarstwowa, 75 x 90 cm z okrągłym otworem centralnym, o średnicy 5-8 cm; 1 szt.</t>
  </si>
  <si>
    <t>Serweta operacyjna dwu- lub trzywarstwowa, 75 x 90, 1 szt.</t>
  </si>
  <si>
    <t>Serweta operacyjna dwu- lub trzywarstwowa, z przlepcem wzdłuż jednego brzegu, 150 x 180 cm; 1 szt.</t>
  </si>
  <si>
    <t>Serweta operacyjna dwu- lub trzywarstwowa, z przlepcem wzdłuż jednego brzegu, 75 x 90 cm; 1 szt.</t>
  </si>
  <si>
    <t>Serweta operacyjna dwu- lub trzywarstwowa, z przylepnym otworem centralnym o średnicy 7-8 cm, 45-50 x 75 cm; 1 szt.</t>
  </si>
  <si>
    <t>Serweta operacyjna dwu- lub trzywarstwowa, z przylepnym otworem centralnym o średnicy 7-8 cm, 75 x 90 cm; 1 szt.</t>
  </si>
  <si>
    <t>Serweta operacyjna z nitką RTG, 45 x 45 cm z tasiemką, z bawełny hydrofilowej bielonej metodą bezchlorową; 1 op. 2 szt.</t>
  </si>
  <si>
    <t>Serweta operacyjna z nitką RTG, 45 x 45 cm z tasiemką, z bawełny hydrofilowej bielonej metodą bezchlorową; 1 op. 5 szt.</t>
  </si>
  <si>
    <t>Spodenki do kolonoskopii, z włókniny PP o gramaturze min. 35 g/m kw., rozmiar uniwersalny, jednorazowe, 1 szt.</t>
  </si>
  <si>
    <t>Wata bawełniana 100%, 1 kg (w opakowaniach 200 – 500 g)</t>
  </si>
  <si>
    <t>Zestaw dla noworodka, zawierający 1serwetę z włókniny kompresowej poliestrowo (67%) - wiskozowej (33%), chłonność min. 800%, rozmiar 80 x 60 cm; 1 podkład chłonny z wkładem z pulpy celulozowej, chłonność min. 1400 g wg ISO 11948-1, rozmiar całkowity 60 x 60 cm, wkład chłonny min. 52 x 58 cm; 1 czapeczkę bawełnianą; 1 kocyk flanelowy z motywem dziecięcym, kolory pastelowe, rozmiar 160 x 75 cm; dwie etykiety do wklejenia do dokumentacji medycznej; jednorazowy, sterylny, pakowany indywidualnie; 1 szt.</t>
  </si>
  <si>
    <t>Zestaw do cewnikowania, skład: 1 serweta z laminatu bibułowo - foliowego 42 - 45 g/m2, rozmiar 50 x 60 cm, chłonność min. 700%, 1 serweta z laminatu bibułowo - foliowego 42 - 45 g/m2, rozmiar 50 x 60 cm, z otworem o średnicy 5 cm i rozcięciem od otworu do krawędzi serwety, chłonność min. 700%, 2 rękawice nitrylowe M, 5 tupferów – kul, wykrój gazy 17 - nitkowej 20 x 20 cm, 8 kompresów 8 - warstwowe, z gazy 17 - nitowej, 7,5 x 7,5 cm, 1 pęseta plastikowa ze wzmocnionymi ramionami, 13 cm, 1 kleszcze pean plastikowe 14 cm (+/- 0,3 cm), 1 pojemnik plastikowy 125 ml, 1 strzykawka wypełniona jałową wodą z 10% gliceryną 10 ml – element dopakowany poza tacą, 1 strzykawka wypełniona lubrykantem 6 ml – element dopakowany poza tacą; zapakowany (poza strzykawkami) w sztywne opakowanie, taca - blister jednokomorowy, zamknięty papierem medycznym z etykietą zawierającą informację o składzie zestawu, min. dwie etykiety służące do wklejania do dokumentacji medycznej; jednorazowy, sterylny, pakowany indywidualnie; 1 szt.</t>
  </si>
  <si>
    <t>Zestaw do usuwania szwów, skład: 2 rękawice lateksowe M, 6 tupferów – kul, wykrój gazy 17 - nitkowej 20 x 20 cm, 1 pęseta plastikowa o wzmocnionych ramionach, 13 cm, 1 nożyk typu STITCH CUTTER 11 cm (+/- 0,3 cm); zapakowany w sztywne opakowanie, taca - blister jednokomorowy, zamknięty papierem medycznym z etykietą zawierającą informację o składzie zestawu, min. dwie etykiety służące do wklejania do dokumentacji medycznej; jednorazowy, sterylny, pakowany indywidualnie; 1 szt.</t>
  </si>
  <si>
    <t>Zestaw do usuwania zszywek, skład: 4 kompresy 8 - warstwowe, z gazy 17 - nitkowej, 7,5 x 7,5 cm, 2 rękawice nitrylowe, bezpudrowe, rozm. M, 1 narzędzie do usuwania staplerów 11 cm (+/- 0,3 cm); zapakowany w sztywne opakowanie, taca - blister jednokomorowy, zamknięty papierem medycznym z etykietą zawierającą informację o składzie zestawu, min. dwie etykiety służące do wklejania do dokumentacji medycznej; jednorazowy, sterylny, pakowany indywidualnie; 1 szt.</t>
  </si>
  <si>
    <t>Zestaw do wkłucia centralnego, skład: 1 serweta z laminatu bibułowo - foliowego 42 - 45 g/m2, chłonność min. 700%, rozmiar 45 x 75 cm, 1 serweta z laminatu włókninowo - foliowego 56 g/m2, chłonność min. 570%, zgodna z PN - EN 13 795, rozmiar 45 x 75 cm z otworem 8 cm i przylepcem wokół otworu, 10 kompresów 8 – warstwowych, z gazy 17 - nitkowej, 7,5 x 7,5 cm, 10 tupferów – kul, wykrój gazy 17 - nitowej 20 x 20 cm, 1 pęseta plastikowa o wzmocnionych ramionach, 13 cm, 1 strzykawka 10 ml, 1 strzykawka 20 ml, 1 igła 1,2 x 40 mm, 1igła 0,8 x 40 mm, 1 ostrze nr 11, 1 imadło metalowe 13 cm; zapakowany w sztywne opakowanie, taca - blister jednokomorowy, zamknięty papierem medycznym z etykietą zawierającą informację o składzie zestawu, min. dwie etykiety służące do wklejania do dokumentacji medycznej; jednorazowy, sterylny, pakowany indywidualnie; 1 szt.</t>
  </si>
  <si>
    <t>Zestaw do zakładania szwów, skład: 1 serweta z laminatu bibułowo - foliowego 42 - 45 g/m2, rozmiar 45 x 75 cm, chłonność min. 700%, 1 serweta z laminatu bibułowo - foliowego 42 - 45 g/m2, z otworem o śr. 8 cm i przylepcem wokół otworu, rozmiar serwety 50 x 60 cm, chłonność min. 700%, 3 tupfery – kule, wykrój gazy 17 - nitkowej 20 x 20 cm, 5 kompresów włókninowych 4 - warstwowych, włóknina 30 g/m2, 7,5 x 7,5 cm, 1 pęseta plastikowa o wzmocnionych ramionach, 13 cm, 1 pęseta metalowa chirurgiczna 12 cm, 1 imadło metalowe 13 cm, 1 nożyczki metalowe ostro-ostre 11 cm; zapakowany w sztywne opakowanie, taca - blister jednokomorowy, zamknięty papierem medycznym z etykietą zawierającą informację o składzie zestawu, min. dwie etykiety służące do wklejania do dokumentacji medycznej; jednorazowy, sterylny, pakowany indywidualnie; 1 szt.</t>
  </si>
  <si>
    <t>Zestaw do zakładania wkłucia lędźwiowego, skład: 1 serweta z laminatu bibułowo - foliowego 42 - 45 g/m2, chłonność min. 700%, rozmiar 45 x 75 cm, 1 serweta z laminatu włókninowo - foliowego 56 g/m2, chłonność min. 570%, zgodna z PN - EN 13 795, rozmiar 60 x 50 cm z otworem 8 cm i przylepcem wokół otworu, 10 kompresów włókninowych 30 g/m2, 4 - warstwowych, 7,5 x 7,5 cm, 1 opatrunek samoprzylepy z wkładem chłonnym 5 x 7,2, 1 igła 1,2 x 40 mm, 1 igła 0,5 x 25 mm, 1 strzykawka luer lock 5 ml, 1 strzykawka luer 3 ml, 1 pęseta plastikowa o wzmocnionych ramionach 13 cm; zapakowany w sztywne opakowanie, taca - blister jednokomorowy, zamknięty papierem medycznym z etykietą zawierającą informację o składzie zestawu, min. dwie etykiety służące do wklejania do dokumentacji medycznej; jednorazowy, sterylny, pakowany indywidualnie; 1 szt.</t>
  </si>
  <si>
    <t>Zestaw do zmiany opatrunku, skład: 2 kompresy włókninowe 4 - warstwowe, włóknina min. 30 g/m2, chłonność min. 800%, rozmiar 7,5 x 7,5 cm, 6 tupferów – kul, wykrój gazy 17 – nitkowej, rozmiar 20 x 20 cm, 1 pęseta plastikowa o wzmocnionych ramionach – zielona, 1 pęseta plastikowa o wzmocnionych ramionach – niebieskazapakowany w sztywne opakowanie, taca - blister jednokomorowy, zamknięty papierem medycznym z etykietą zawierającą informację o składzie zestawu, min. dwie etykiety służące do wklejania do dokumentacji medycznej; jednorazowy, sterylny, pakowany indywidualnie; 1 szt.</t>
  </si>
  <si>
    <t>Rękawice chirurgiczne lateksowe bezpudrowe, rozmiar 6,5, kształt anatomiczny, brzeg mankietu równomiernie rolowany, powierzchnia zewnętrzna teksturowana a wewnętrzna polimeryzowana, długość rękawicy 285 mm, grubość ścianki na palcu 0,23 – 0,24 mm, na dłoni 0,20 – 0,21mm, mankiet 0,18 – 0,19 mm, siła zrywu min. 16 N, zawartość protein lateksu do 10 mcg/g, sterylne, pakowane indywidualnie parami (lewa i prawa), jednorazowe, 1 para</t>
  </si>
  <si>
    <t>Rękawice chirurgiczne lateksowe bezpudrowe, rozmiar 7,0, kształt anatomiczny, brzeg mankietu równomiernie rolowany, powierzchnia zewnętrzna teksturowana a wewnętrzna polimeryzowana, długość rękawicy 285 mm, grubość ścianki na palcu 0,23 – 0,24 mm, na dłoni 0,20 – 0,21mm, mankiet 0,18 – 0,19 mm, siła zrywu min. 16 N, zawartość protein lateksu do 10 mcg/g, sterylne, pakowane indywidualnie parami (lewa i prawa), jednorazowe, 1 para</t>
  </si>
  <si>
    <t>Rękawice chirurgiczne lateksowe bezpudrowe, rozmiar 7,5, kształt anatomiczny, brzeg mankietu równomiernie rolowany, powierzchnia zewnętrzna teksturowana a wewnętrzna polimeryzowana, długość rękawicy 285 mm, grubość ścianki na palcu 0,23 – 0,24 mm, na dłoni 0,20 – 0,21mm, mankiet 0,18 – 0,19 mm, siła zrywu min. 16 N, zawartość protein lateksu do 10 mcg/g, sterylne, pakowane indywidualnie parami (lewa i prawa), jednorazowe, 1 para</t>
  </si>
  <si>
    <t>Rękawice chirurgiczne lateksowe bezpudrowe, rozmiar 8,0, kształt anatomiczny, brzeg mankietu równomiernie rolowany, powierzchnia zewnętrzna teksturowana a wewnętrzna polimeryzowana, długość rękawicy 285 mm, grubość ścianki na palcu 0,23 – 0,24 mm, na dłoni 0,20 – 0,21mm, mankiet 0,18 – 0,19 mm, siła zrywu min. 16 N, zawartość protein lateksu do 10 mcg/g, sterylne, pakowane indywidualnie parami (lewa i prawa), jednorazowe, 1 para</t>
  </si>
  <si>
    <t>Rękawice chirurgiczne lateksowe bezpudrowe, rozmiar 8,5, kształt anatomiczny, brzeg mankietu równomiernie rolowany, powierzchnia zewnętrzna teksturowana a wewnętrzna polimeryzowana, długość rękawicy 285 mm, grubość ścianki na palcu 0,23 – 0,24 mm, na dłoni 0,20 – 0,21mm, mankiet 0,18 – 0,19 mm, siła zrywu min. 16 N, zawartość protein lateksu do 10 mcg/g, sterylne, pakowane indywidualnie parami (lewa i prawa), jednorazowe, 1 para</t>
  </si>
  <si>
    <t>Rękawice chirurgiczne neoprenowe, rozmiar 7,5, kształt anatomiczny, powierzchnia zewnętrzna teksturowana a wewnętrzna polimeryzowana, długość rękawicy 300 mm, grubość ścianki na palcu 0,20 – 0,21 mm, na dłoni 0,,18 – 0,19 mm, mankiet 0,,13 – 0,14 mm, siła zrywu min. 9 N, sterylne, pakowane indywidualnie parami (lewa i prawa), jednorazowe, 1 para</t>
  </si>
  <si>
    <t>Rękawice chirurgiczne neoprenowe, rozmiar 8,0, kształt anatomiczny, powierzchnia zewnętrzna teksturowana a wewnętrzna polimeryzowana, długość rękawicy 300 mm, grubość ścianki na palcu 0,20 – 0,21 mm, na dłoni 0,,18 – 0,19 mm, mankiet 0,,13 – 0,14 mm, siła zrywu min. 9 N, sterylne, pakowane indywidualnie parami (lewa i prawa), jednorazowe, 1 para</t>
  </si>
  <si>
    <t>Rękawice dla ratowników i procedur wysokiego ryzyka, rozmiar M, lateksowe, bezpudrowe, powierzchnia teksturowana, długość 280 mm, grubość ścianki na palcu 0,40 – 0,42 mm, na dłoni 0,35 – 0,37 mm, mankiet 0,20 – 0,21 mm, AQL 1,0, dopuszczone do kontaktu z żywnością, 1 para</t>
  </si>
  <si>
    <t>Rękawice dla ratowników i procedur wysokiego ryzyka, rozmiar L, lateksowe, bezpudrowe, powierzchnia teksturowana, długość 280 mm, grubość ścianki na palcu 0,40 – 0,42 mm, na dłoni 0,35 – 0,37 mm, mankiet 0,20 – 0,21 mm, AQL 1,0, dopuszczone do kontaktu z żywnością, 1 para</t>
  </si>
  <si>
    <t>Rękawice dla ratowników i procedur wysokiego ryzyka, rozmiar XL, lateksowe, bezpudrowe, powierzchnia teksturowana, długość 280 mm, grubość ścianki na palcu 0,40 – 0,42 mm, na dłoni 0,35 – 0,37 mm, mankiet 0,20 – 0,21 mm, AQL 1,0, dopuszczone do kontaktu z żywnością, 1 para</t>
  </si>
  <si>
    <t>Fartuch chirurgiczny rozm. L, wykonany z włókniny trójwarstwowej typu SMS lub bawełnopodobnej, przepuszczalnej dla powietrza i pary wodnej, o gramaturze min. 35 g/m2, z mankietami bawełnianymi lub poliestrowymi nie elektryzującymi, wiązany z tyłu na troki, z dołączonymi dwoma papierowymi lub włókninowymi ręcznikami o wymiarach min. 20 – 40 x 30 – 40 cm, długość 125 – 150 cm, jednorazowego użytku, jałowy, pakowany indywidualnie, 1 szt.</t>
  </si>
  <si>
    <t>Fartuch chirurgiczny rozm. XL, wykonany z włókniny trójwarstwowej typu SMS lub bawełnopodobnej, przepuszczalnej dla powietrza i pary wodnej, o gramaturze min. 35 g/m2, z mankietami bawełnianymi lub poliestrowymi nie elektryzującymi, wiązany z tyłu na troki, z dołączonymi dwoma papierowymi lub włókninowymi ręcznikami o wymiarach min. 20 – 40 x 30 – 40 cm, długość 140 – 160 cm, jednorazowego użytku, jałowy, pakowany indywidualnie, 1 szt.</t>
  </si>
  <si>
    <t>Fartuch higieniczny, wykonany z włókniny przepuszczalnej dla powietrza i pary wodnej, o gramaturze min. 17 g/m2, wiązany z tyłu na troki, długość 125 – 160 cm, jednorazowego użytku, 1 szt.</t>
  </si>
  <si>
    <t>Ubranie operacyjne jednorazowe w rozmiarze L, bluza z krótkim rękawem i spodnie, z antystatycznej włókniny SMS lub SMMMS o gramaturze 45 g/m kw., bluza z trzema kieszeniami (jedna na piersi), dekolt w kształcie litery V obszyty białą lamówką, z metką widoczną przed rozłożeniem, rękaw obszyty od wewnątrz, spodnie wiązane na troki, nogawki bez ściągaczy, obszyte od wewnątrz, pakowane indywidualnie, 1 szt.</t>
  </si>
  <si>
    <t>Ubranie operacyjne jednorazowe w rozmiarze M, bluza z krótkim rękawem i spodnie, z antystatycznej włókniny SMS lub SMMMS o gramaturze 45 g/m kw., bluza z trzema kieszeniami (jedna na piersi), dekolt w kształcie litery V obszyty białą lamówką, z metką widoczną przed rozłożeniem, rękaw obszyty od wewnątrz, spodnie wiązane na troki, nogawki bez ściągaczy, obszyte od wewnątrz, pakowane indywidualnie, 1 szt.</t>
  </si>
  <si>
    <t>Ubranie operacyjne jednorazowe w rozmiarze S, bluza z krótkim rękawem i spodnie, z antystatycznej włókniny SMS lub SMMMS o gramaturze 45 g/m kw., bluza z trzema kieszeniami (jedna na piersi), dekolt w kształcie litery V obszyty białą lamówką, z metką widoczną przed rozłożeniem, rękaw obszyty od wewnątrz, spodnie wiązane na troki, nogawki bez ściągaczy, obszyte od wewnątrz, pakowane indywidualnie, 1 szt.</t>
  </si>
  <si>
    <t>Ubranie operacyjne jednorazowe w rozmiarze XL, bluza z krótkim rękawem i spodnie, z antystatycznej włókniny SMS lub SMMMS o gramaturze 45 g/m kw., bluza z trzema kieszeniami (jedna na piersi), dekolt w kształcie litery V obszyty białą lamówką, z metką widoczną przed rozłożeniem, rękaw obszyty od wewnątrz, spodnie wiązane na troki, nogawki bez ściągaczy, obszyte od wewnątrz, pakowane indywidualnie, 1 szt.</t>
  </si>
  <si>
    <t>Ubranie operacyjne jednorazowe w rozmiarze XXL, bluza z krótkim rękawem i spodnie, z antystatycznej włókniny SMS lub SMMMS o gramaturze 45 g/m kw., bluza z trzema kieszeniami (jedna na piersi), dekolt w kształcie litery V obszyty białą lamówką, z metką widoczną przed rozłożeniem, rękaw obszyty od wewnątrz, spodnie wiązane na troki, nogawki bez ściągaczy, obszyte od wewnątrz, pakowane indywidualnie, 1 szt.</t>
  </si>
  <si>
    <t>Ubranie operacyjne jednorazowe w rozmiarze XXXL, bluza z krótkim rękawem i spodnie, z antystatycznej włókniny SMS lub SMMMS o gramaturze 45 g/m kw., bluza z trzema kieszeniami (jedna na piersi), dekolt w kształcie litery V obszyty białą lamówką, z metką widoczną przed rozłożeniem, rękaw obszyty od wewnątrz, spodnie wiązane na troki, nogawki bez ściągaczy, obszyte od wewnątrz, pakowane indywidualnie, 1 szt.</t>
  </si>
  <si>
    <t>Dren T Kehra, 14 CH, z workiem 800 ml, silikonowy, z paskiem RTG, długość ramion 45 x 18 cm, sterylny, pakowany indywidualnie, 1 szt.</t>
  </si>
  <si>
    <t>Dren T Kehra, 16 CH, z workiem 800 ml, silikonowy, z paskiem RTG, długość ramion 45 x 18 cm, sterylny, pakowany indywidualnie, 1 szt.</t>
  </si>
  <si>
    <t>Dren T Kehra, 18 CH, z workiem 800 ml, silikonowy, z paskiem RTG, długość ramion 45 x 18 cm, sterylny, pakowany indywidualnie, 1 szt.</t>
  </si>
  <si>
    <t>Dren T Kehra, 20 CH, z workiem 800 ml, silikonowy, z paskiem RTG, długość ramion 45 x 18 cm, sterylny, pakowany indywidualnie, 1 szt.</t>
  </si>
  <si>
    <t>Gąbka do higieny jamy ustnej, jednorazowa, pakowana indywidualnie, 1 szt.</t>
  </si>
  <si>
    <t>Gąbka do mycia, nasączona 2% roztworem chlorheksydyny,jednorazowa, sterylna, pakowana indywidualnie, 1 szt.</t>
  </si>
  <si>
    <t>Kombinezon ochronny z butami, przed czynnikami infekcyjnymi typ 4B, 5B, 6B, rozmiar L, wykonany z laminatu włókniny PP i PE) o gramaturze 63 g/mkw, szwy poliestrowe zakryte taśmą, trójpanelowy kaptur z elastycznym wykończeniem, ze ściągaczem gumkowym z tyłu w pasie, nadgarstkach oraz kostkach, suwak zakryty samoprzylepną patką, środek ochrony indywidualnej kat. III,  1 szt.</t>
  </si>
  <si>
    <t>Kombinezon ochronny z butami, przed czynnikami infekcyjnymi typ 4B, 5B, 6B, rozmiar M, wykonany z laminatu włókniny PP i PE) o gramaturze 63 g/mkw, szwy poliestrowe zakryte taśmą, trójpanelowy kaptur z elastycznym wykończeniem, ze ściągaczem gumkowym z tyłu w pasie, nadgarstkach oraz kostkach, suwak zakryty samoprzylepną patką, środek ochrony indywidualnej kat. III,  1 szt.</t>
  </si>
  <si>
    <t>Kombinezon ochronny z butami, przed czynnikami infekcyjnymi typ 4B, 5B, 6B, rozmiar XL, wykonany z laminatu włókniny PP i PE) o gramaturze 63 g/mkw, szwy poliestrowe zakryte taśmą, trójpanelowy kaptur z elastycznym wykończeniem, ze ściągaczem gumkowym z tyłu w pasie, nadgarstkach oraz kostkach, suwak zakryty samoprzylepną patką, środek ochrony indywidualnej kat. III,  1 szt.</t>
  </si>
  <si>
    <t>Kombinezon ochronny z butami, przed czynnikami infekcyjnymi typ 4B, 5B, 6B, rozmiar XXL, wykonany z laminatu włókniny PP i PE) o gramaturze 63 g/mkw, szwy poliestrowe zakryte taśmą, trójpanelowy kaptur z elastycznym wykończeniem, ze ściągaczem gumkowym z tyłu w pasie, nadgarstkach oraz kostkach, suwak zakryty samoprzylepną patką, środek ochrony indywidualnej kat. III,  1 szt.</t>
  </si>
  <si>
    <t>Podkład medyczny higieniczny, na łóżka i kozetki, dwuwarstwowy włoknina – folia, rozmiar 110 – 130 x 200 – 220 cm, niesterylny, 1 szt.</t>
  </si>
  <si>
    <t>Ręcznik osuszający z miękkiej włókniny bawełnopodobnej 40 - 50 g/m2 lub celulozy 55 – 65 g/m2, o wysokiej chłonności, 1 szt. (w op. z dyspenserem)</t>
  </si>
  <si>
    <t>Rękawice diagnostyczne winylowe, rozmiar L, 1 szt. (w opak. 100 – 200 szt.)</t>
  </si>
  <si>
    <t>Rękawice diagnostyczne winylowe, rozmiar M, 1 szt. (w opak. 100 – 200 szt.)</t>
  </si>
  <si>
    <t>Rękawice diagnostyczne winylowe, rozmiar S, 1 szt. (w opak. 100 – 200 szt.)</t>
  </si>
  <si>
    <t>Rękawice diagnostyczne winylowe, rozmiar XL, 1 szt. (w opak. 100 – 200 szt.)</t>
  </si>
  <si>
    <t>Spódnica ginekologiczna, z włókniny PP o gramaturze min. 40 g/m kw., rozmiar uniwersalny, jednorazowa, 1 szt.</t>
  </si>
  <si>
    <t>Zestaw chirurgiczny do artroskopii kolana s składzie: 1 serweta wzmocniona z otworem samouszczelniającym się o średnicy 6cm x 8cm wykonana z hydrofobowej włókniny trójwarstwowej typu SMS oraz włókniny wysokochłonnej w obszarze wzmocnionym, zintegrowana z torbą do zbiórki płynów 200 x 320 cm, 2 ręczniki chłonne z włókniny spunlance 30 x 30 cm, 3 taśmy samoprzylepne z włókniny spunlance 10 x 50 cm, 1 osłona na przewody z przezroczystej folii polietylenowej wyposażona w końcówkę z perforacją, kartonik ułatwiający aplikację oraz dwie taśmy przylepne 14 x 250 cm, 1 elastyczna osłona na kończynę 30 x 60 cm, 1 wzmocniona osłona na stolik Mayo w postaci worka, wykonana z folii PE oraz włókniny chłonnej w obszarze wzmocniony, w kolorze czerwonym, składana teleskopowo z zaznaczonym kierunkiem rozwijania 80 x 140 cm, 1 wzmocniona serweta na stół instrumentalny stanowiąca owinięcie zestawu, wykonana z warstwy nieprzemakalnej oraz włókninowej warstwy chłonnej 150 x 190 cm, 1 szt.</t>
  </si>
  <si>
    <t>Zestaw chirurgiczny do cesarskiego cięcia o składzie: 1 serweta wzmocniona na stół do instrumentarium 150 x 190 cm; 1 serweta wzmocniona na stół Mayo 80 x 140 cm; 1 serweta przylepna do cesarskiego cięcia 200 x 320 cm z otworem 25 x 30 cm wypełnionym workiem do zbiórki płynów 75 x 85 cm z portami do drenów; 1 serweta chłonna dla noworodka 75 x 80 cm; 1 tasma lepna 10 x 50 cm; 4 ręczniki chłonne do rąk 30 x 30 cm; 1 szt.</t>
  </si>
  <si>
    <t>Zestaw chirurgiczny ginekologiczny o składzie: 1 serweta wzmocniona na stół do instrumentarium 150 x 190 cm; 1 serweta wzmocniona na stół Mayo 80 x 140 cm; 1 serweta operacyjna przylepna 160x x180 cm; 1 serweta operacyjna przylepna – kroczowa 75 x 100 cm, z otworem centralnym 6 x 14 cm; 2 nogawice z włókniny SMS z podwójnie wywiniętym brzegiem 70 x 120 cm; 1 taśma lepna 10 x 50 cm; 1 szt.</t>
  </si>
  <si>
    <t>Zestaw chirurgiczny uniwersalny o składzie: 1 serweta na stół do instrumentaium150 x 190 cm; 1 serweta na stół Mayo 80 x 140 cm; 1 serweta operacyjna przylepna, wzmocniona z organizatorami przewodów 170 x 240 cm z polem krytycznym 50 x 80 cm; 1 serweta operacyjna przylepna, wzmocniona, z organizatorami przewodów 170 x 180 cm z polem krytycznym 30 x 80 cm; 2 serwety operacyjne z przylepcem 70 x 90 cm; 1 taśma lepna 10 x 50 cm; 4 ręczniki do rąk 30 x 30 cm; 1 szt.</t>
  </si>
  <si>
    <t>Czepek do bezwodnego mycia głowy, z dodatkiem szamponu i odżywki oraz chlorowodorku oktenidyny, nie wymagających spłukania po myciu, z możliwością podgrzania w kuchence mikrofalowej, 1 szt.</t>
  </si>
  <si>
    <t>Myjka do oczyszczania skóry, w formie rękawicy, włókninowa, z dodatkiem substancji myjących i nawilżających oraz chlorowodorku oktenidyny, wolne od lanoliny, alkoholu i lateksu, dopuszczona do stosowania u dzieci, z możliwością podgrzania w kuchence mikrofalowej, rozm. 20 – 25 x 30 – 35 cm,1 szt. (w op. do 10 sztuk)</t>
  </si>
  <si>
    <t>Pończochy przeciwzakrzepowe, o pełnej długości, ze wstawką o dwukierunkowej rozciągliwości, ze ściągaczem udowym utrzymującym pończochę i niwelującym efekt krępulca, o profilu stopniowego ucisku zapewniającego powrót żylny min. 130%, dla obwodu uda 63,5 – 81 cm, łydki 38 – 45 cm, długości kończyny do 74 cm, wielorazowa, 1 szt.</t>
  </si>
  <si>
    <t>Pończochy przeciwzakrzepowe, o pełnej długości, ze wstawką o dwukierunkowej rozciągliwości, ze ściągaczem udowym utrzymującym pończochę i niwelującym efekt krępulca, o profilu stopniowego ucisku zapewniającego powrót żylny min. 130%, dla obwodu uda 63,5 – 81 cm, łydki 38 – 45 cm, długości kończyny powyżej 84 cm, wielorazowa, 1 szt.</t>
  </si>
  <si>
    <t>Pończochy przeciwzakrzepowe, o pełnej długości, ze wstawką o dwukierunkowej rozciągliwości, ze ściągaczem udowym utrzymującym pończochę i niwelującym efekt krępulca, o profilu stopniowego ucisku zapewniającego powrót żylny min. 130%, dla obwodu uda do 63,5 cm, łydki 31 – 38 cm, długości kończyny 74 – 84 cm, wielorazowa, 1 szt.</t>
  </si>
  <si>
    <t>Pończochy przeciwzakrzepowe, o pełnej długości, ze wstawką o dwukierunkowej rozciągliwości, ze ściągaczem udowym utrzymującym pończochę i niwelującym efekt krępulca, o profilu stopniowego ucisku zapewniającego powrót żylny min. 130%, dla obwodu uda do 63,5 cm, łydki 38 – 45 cm, długości kończyny 74 – 84 cm, wielorazowa, 1 szt.</t>
  </si>
  <si>
    <t>Pończochy przeciwzakrzepowe, o pełnej długości, ze wstawką o dwukierunkowej rozciągliwości, ze ściągaczem udowym utrzymującym pończochę i niwelującym efekt krępulca, o profilu stopniowego ucisku zapewniającego powrót żylny min. 130%, dla obwodu uda do 63,5 cm, łydki 38 – 45 cm, długości kończyny powyżej 84 cm, wielorazowa, 1 szt.</t>
  </si>
  <si>
    <t>Pończochy przeciwzakrzepowe, o pełnej długości, ze wstawką o dwukierunkowej rozciągliwości, ze ściągaczem udowym utrzymującym pończochę i niwelującym efekt krępulca, o profilu stopniowego ucisku zapewniającego powrót żylny min. 130%, dla obwodu uda do 63,5 cm, łydki do 31 cm, długości kończyny 74 – 84 cm, wielorazowa, 1 szt.</t>
  </si>
  <si>
    <t>Glukometr, pracujący w teperaturze 10 – 40 °C, przy wilgotności 10 – 90% RH, próbka krwi o objętości od 0,7 µL, z systemem AST, zakres pomiaru 20 – 600 mg% z alarmem przy przekroczeniu zakresu, , wyświetlający wyniki w mg/dL lub mmol/L, czas pomiaru do 7 sekund, posiadający pamięć co najmniej 300 ostatnich pomiarów, nie wymagający kodowania, na baterie litowe CR 2032, w zestawie z nakłuwaczem, nakładką do badań AST, płynem kontrolnym, 1 baterią, 1 szt.</t>
  </si>
  <si>
    <t>Paski testowe zgodne z w. w. aparatem, 1 szt.</t>
  </si>
  <si>
    <t>Opatrunek specjalistyczny z politereftalanu etylenu, w postaci siatki pokrytej obustronnie żelem polidimetylosiloksanowym, rozmiar 7,5 x 10 cm, sterylny, pakowany indywidualnie, 1 szt.</t>
  </si>
  <si>
    <t>Opatrunek specjalistyczny z włókien poliamidowych nasączonych srebrem elementarnym, impregnowany maścią z obojętnych tłuszczów, rozmiar 10 x 10 cm, sterylny, pakowany indywidualnie, 1 szt.</t>
  </si>
  <si>
    <t>Opatrunek chłonny z czterech warstw włókniny: chłonnej celulozowej, otoczonej włokniną rozprowadzającej wilgoć, na zewnętrz rany włóknina oddychająca hydrofobowa, otoczony dwuwarstwową włókniną hydrofobową (od strony rany) i hydrofilową (od strony włóknin wewnętrznych), jednorazowy, sterylny, pakowany indywidualnie, rozmiar 10 x 10 cm, 1szt.</t>
  </si>
  <si>
    <t>Opatrunek wysokochłonny z czterech warstw włókniny: chłonnej celulozowej z dodatkowym superabsorbentem, otoczonej włokniną rozprowadzającej wilgoć, na zewnętrz rany włóknina oddychająca hydrofobowa, otoczony dwuwarstwową włókniną hydrofobową (od strony rany) i hydrofilową (od strony włóknin wewnętrznych), jednorazowy, sterylny, pakowany indywidualnie, rozmiar 10 x 10 cm, 1szt.</t>
  </si>
  <si>
    <t>Opatrunek płucząco – absorpcyjny, nasączony pochodną biguanidyny aktywowanej roztworem Ringera, pokryty od zewnętrz hydrofobową folią polipropylenową, możliwy do utrzymania na ranie do 3 dni, jednorazowy, sterylny, pakowany indywidualnie, rozmiar 10 x 10 cm, 1 szt.</t>
  </si>
  <si>
    <t>Opatrunek płucząco – absorpcyjny, nasączony pochodną biguanidyny aktywowanej roztworem Ringera, pokryty od zewnętrz hydrofobową folią polipropylenową, możliwy do utrzymania na ranie do 3 dni, jednorazowy, sterylny, pakowany indywidualnie, rozmiar 7,5 x 7,5 cm, 1 szt.</t>
  </si>
  <si>
    <t>Opatrunek samoprzylepny z paroprzepuszczalnej folii poliuretanowej, jednorazowy, sterylny, pakowany indywidualnie, rozmiar 10 x 15 cm, 1 szt.</t>
  </si>
  <si>
    <t>Gaziki do dezynfekcji skóry przed wkłóciem, wykonane z włókniny lub bawełny nasączonej alkoholem izopropylowym 70 %(V/V) lub mieszaniną alkoholi etylowego i izopropylowego, wym. po rozłożeniu min. 12 x 12 cm, pakowane indywidualnie, sterylne, 1 szt.</t>
  </si>
  <si>
    <t>Chusteczki suche do nasączania dowolnym środkiem dezynfekcyjnym lub myjącym, wykonane z mieszaniny celulozy, wiskozy i włókniny poliestrowej o gramaturze min. 70 g/mkw, wymiary 30 – 40 x 30 – 40 cm, pakowane w formie wkładu po pojemnika ze środkiem dezynfekującym, 1 szt.</t>
  </si>
  <si>
    <t>Pojemnik wielorazowy w formie wiaderka do załadowania wkładu z chusteczek suchych i zalania dowolnym środkiem dezynfekującym lub myjącym,  z otworem w pokrywie ułatwiającym wyjmowanie po jednej chusteczce, polipropylenowo – polietylenowy, który można myć i sterylizować maszynowo w temperaturze do 60 stopni, 1 szt.</t>
  </si>
  <si>
    <t>Test immunochromatograficzny do szybkiego, jakościowego wykrywania antygenu Streptococcus typu B w wymazach z pochwy lub odbytu u ciężarnych i noworodków; jednorazowy, sterylny, pakowany indywidualnie, 1 szt.</t>
  </si>
  <si>
    <t>Jednorazowe wkład ze złączami do automatycznego wstrzykiwacza kontrastu Medrad Vistron CT, pojemność 200 ml, sterylny, pakowany indywidualnie, 1 szt.</t>
  </si>
  <si>
    <t>Aparat do przetaczania krwi i preparatów krwi, dwukanałowa, osłonięta igła biorcza, hydrofobowy filtr powietrza, komora kroplowa 20 kropli = ok. 1 ml, filtr krwi 0,2 mm, dren medyczny 150 - 200 cm z zaciskaczem rolkowym, osłonięty łącznik stożkowy Luer – Lock, jednorazowy, sterylny, pakowany indywidualnie, 1 szt.</t>
  </si>
  <si>
    <t>Butelka do odsysania wydzieliny z ran typu Redon, wykonana z polietylenu, w kształcie harmonijki, do wywierania niskiego podciśnienia, z przewodem PCW długości do 20 cm, z zaciskiem zakończonym uniwersalnym łącznikiem umożliwiającym połączenie drenów Redona o rozmiarze do 18 CH, z zastawką przeciwzwrotną, zapobiegającą cofaniu się płynów do butelki, pojemność 150 ml, jednorazowa, sterylna, pakowana indywidualnie, 1 szt.</t>
  </si>
  <si>
    <t>Cewnik do drenażu klatki piersiowej z trokarem, 22 F, jednorazowy, sterylny, pakowany indywidualnie, 1 szt.</t>
  </si>
  <si>
    <t>Cewnik do drenażu klatki piersiowej z trokarem, 28 F, jednorazowy, sterylny, pakowany indywidualnie, 1 szt.</t>
  </si>
  <si>
    <t>Cewnik do drenażu klatki piersiowej z trokarem, 32 F, jednorazowy, sterylny, pakowany indywidualnie, 1 szt.</t>
  </si>
  <si>
    <t>Cewnik do embolektomii dwukanałowy, wykonany z termoplastycznego poliamidu z miękkim, sferycznym zakończeniem, znakowany co 10 cm, balon lateksowy mocowany za pomocą jedwabnej nici, z końcówką Luer – Lock, z mandrynem ze stali nierdzewnej, sterylny, pakowany indywidualnie, rozm. 6 F, dł. 80 cm, 1 szt.</t>
  </si>
  <si>
    <t>Cewnik do embolektomii dwukanałowy, wykonany z termoplastycznego poliamidu z miękkim, sferycznym zakończeniem, znakowany co 10 cm, balon lateksowy mocowany za pomocą jedwabnej nici, z końcówką Luer – Lock, z mandrynem ze stali nierdzewnej, sterylny, pakowany indywidualnie, rozm. 7 F, dł. 80 cm, 1 szt.</t>
  </si>
  <si>
    <t>Cewnik do embolektomii dwukanałowy, wykonany z termoplastycznego poliamidu z miękkim, sferycznym zakończeniem, znakowany co 10 cm, balon lateksowy mocowany za pomocą jedwabnej nici, z końcówką Luer – Lock, z mandrynem ze stali nierdzewnej, sterylny, pakowany indywidualnie, rozm. 8 F, dł. 80 cm, 1 szt.</t>
  </si>
  <si>
    <t>Cewnik do odsysania wydzieliny z górnych dróg oddechowych 10 CH, wykonany z medycznego PCV o twardości ok. 76 ShA, o powierzchni satynowej ("zmrożonej"), z łącznikiem, którego kolor oznacza kod średnicy cewnika, prosty, z otworem centralnym i dwoma otworami bocznymi, długość 400 – 600 mm, jednorazowy, sterylny, pakowany indywidualnie, 1 szt.</t>
  </si>
  <si>
    <t>Cewnik do odsysania wydzieliny z górnych dróg oddechowych 12 CH, wykonany z medycznego PCV o twardości ok. 76 ShA, o powierzchni satynowej ("zmrożonej"), z łącznikiem, którego kolor oznacza kod średnicy cewnika, prosty, z otworem centralnym i dwoma otworami bocznymi, długość 400 – 600 mm, jednorazowy, sterylny, pakowany indywidualnie, 1 szt.</t>
  </si>
  <si>
    <t>Cewnik do odsysania wydzieliny z górnych dróg oddechowych 14 CH, wykonany z medycznego PCV o twardości ok. 76 ShA, o powierzchni satynowej ("zmrożonej"), z łącznikiem, którego kolor oznacza kod średnicy cewnika, prosty, z otworem centralnym i dwoma otworami bocznymi, długość 400 – 600 mm, jednorazowy, sterylny, pakowany indywidualnie, 1 szt.</t>
  </si>
  <si>
    <t>Cewnik do odsysania wydzieliny z górnych dróg oddechowych 16 CH, wykonany z medycznego PCV o twardości ok. 76 ShA, o powierzchni satynowej ("zmrożonej"), z łącznikiem, którego kolor oznacza kod średnicy cewnika, prosty, z otworem centralnym i dwoma otworami bocznymi, długość 400 – 600 mm, jednorazowy, sterylny, pakowany indywidualnie, 1 szt.</t>
  </si>
  <si>
    <t>Cewnik do odsysania wydzieliny z górnych dróg oddechowych 18 CH, wykonany z medycznego PCV o twardości ok. 76 ShA, o powierzchni satynowej ("zmrożonej"), z łącznikiem, którego kolor oznacza kod średnicy cewnika, prosty, z otworem centralnym i dwoma otworami bocznymi, długość 400 – 600 mm, jednorazowy, sterylny, pakowany indywidualnie, 1 szt.</t>
  </si>
  <si>
    <t>Cewnik do odsysania wydzieliny z górnych dróg oddechowych 6 CH, wykonany z medycznego PCV o twardości ok. 76 ShA, o powierzchni satynowej ("zmrożonej"), z łącznikiem, którego kolor oznacza kod średnicy cewnika, prosty, z otworem centralnym i dwoma otworami bocznymi, długość 400 – 600 mm, jednorazowy, sterylny, pakowany indywidualnie, 1 szt.</t>
  </si>
  <si>
    <t>Cewnik do odsysania wydzieliny z górnych dróg oddechowych 8 CH, wykonany z medycznego PCV o twardości ok. 76 ShA, o powierzchni satynowej ("zmrożonej"), z łącznikiem, którego kolor oznacza kod średnicy cewnika, prosty, z otworem centralnym i dwoma otworami bocznymi, długość 400 – 600 mm, jednorazowy, sterylny, pakowany indywidualnie, 1 szt.</t>
  </si>
  <si>
    <t>Cewnik do podawania tlenu przez nos typu "wąsy", z medycznego PCW o twarości 76 ShA, a końcówka donosowa regulowana 52 ShA, z drenem tlenowym o długości 150 - 250 cm i średnicy 14 – 16 CH z łącznikiem tlenowym, dreny do końcówki donosowej o regulowanej długości i średnicy 10 CH połączone trójnikiem z drenem tlenowym, jednorazowy, sterylny, pakowany indywidualnie, 1 szt.</t>
  </si>
  <si>
    <t>Cewnik urologiczny Foley'a dwudrożny 10 CH, lateksowy, powlekany silikonem, z zaworem plastikowym lub lateksowym samozamykającym się, z balonem o pojemności 5 – 15 ml, z kolorowym oznaczeniem rozmiaru, długość 400 mm, jednorazowy, sterylny, pakowany indywidualnie, 1 szt.</t>
  </si>
  <si>
    <t>Cewnik urologiczny Foley'a dwudrożny 12 CH, lateksowy, powlekany silikonem, z zaworem plastikowym lub lateksowym samozamykającym się, z balonem o pojemności 5 – 15 ml, z kolorowym oznaczeniem rozmiaru, długość 400 mm, jednorazowy, sterylny, pakowany indywidualnie, 1 szt.</t>
  </si>
  <si>
    <t>Cewnik urologiczny Foley'a dwudrożny 14 CH, lateksowy, powlekany silikonem, z zaworem plastikowym lub lateksowym samozamykającym się, z balonem o pojemności 5 – 15 ml, z kolorowym oznaczeniem rozmiaru, długość 400 mm, jednorazowy, sterylny, pakowany indywidualnie, 1 szt.</t>
  </si>
  <si>
    <t>Cewnik urologiczny Foley'a dwudrożny 16 CH, lateksowy, powlekany silikonem, z zaworem plastikowym lub lateksowym samozamykającym się, z balonem o pojemności 5 – 15 ml, z kolorowym oznaczeniem rozmiaru, długość 400 mm, jednorazowy, sterylny, pakowany indywidualnie, 1 szt.</t>
  </si>
  <si>
    <t>Cewnik urologiczny Foley'a dwudrożny 18 CH, CAŁKOWICIE SILIKONOWY, z zaworem plastikowym lub lateksowym samozamykającym się, z balonem o pojemności 10 – 30 ml, z kolorowym oznaczeniem rozmiaru, długość 400 mm, jednorazowy, sterylny, pakowany indywidualnie, 1 szt.</t>
  </si>
  <si>
    <t>Cewnik urologiczny Foley'a dwudrożny 18 CH, lateksowy, powlekany silikonem, z zaworem plastikowym lub lateksowym samozamykającym się, z balonem o pojemności 5 – 15 ml, z kolorowym oznaczeniem rozmiaru, długość 400 mm, jednorazowy, sterylny, pakowany indywidualnie, 1 szt.</t>
  </si>
  <si>
    <t>Cewnik urologiczny Foley'a dwudrożny 20 CH, lateksowy, powlekany silikonem, z zaworem plastikowym lub lateksowym samozamykającym się, z balonem o pojemności 5 – 15 ml, z kolorowym oznaczeniem rozmiaru, długość 400 mm, jednorazowy, sterylny, pakowany indywidualnie, 1 szt.</t>
  </si>
  <si>
    <t>Cewnik urologiczny Foley'a dwudrożny 22 CH, lateksowy, powlekany silikonem, z zaworem plastikowym lub lateksowym samozamykającym się, z balonem o pojemności 5 – 30 ml, z kolorowym oznaczeniem rozmiaru, długość 400 mm, jednorazowy, sterylny, pakowany indywidualnie, 1 szt.</t>
  </si>
  <si>
    <t>Cewnik urologiczny Foley'a dwudrożny 24 CH, lateksowy, powlekany silikonem, z zaworem plastikowym lub lateksowym samozamykającym się, z balonem o pojemności 5 – 30 ml, z kolorowym oznaczeniem rozmiaru, długość 400 mm, jednorazowy, sterylny, pakowany indywidualnie, 1 szt.</t>
  </si>
  <si>
    <t>Cewnik urologiczny Foley'a dwudrożny 8 CH, lateksowy, powlekany silikonem, z zaworem plastikowym lub lateksowym samozamykającym się, z balonem o pojemności 3 – 5 ml, z kolorowym oznaczeniem rozmiaru, długość 400 mm, jednorazowy, sterylny, pakowany indywidualnie, 1 szt.</t>
  </si>
  <si>
    <t>Dren do odsysania ran 20 CH, brzuszny, silikonowy, z paskiem kontrastującym w promieniach RTG, z perforacją na długości 120 – 150 mm, naprzemienną, długość 500 – 700 mm, jednorazowy, sterylny, pakowany indywidualnie, 1 szt.</t>
  </si>
  <si>
    <t>Dren do odsysania ran 30 CH, brzuszny, silikonowy, z paskiem kontrastującym w promieniach RTG, z perforacją na długości 120 – 150 mm, naprzemienną, długość 500 – 700 mm, jednorazowy, sterylny, pakowany indywidualnie, 1 szt.</t>
  </si>
  <si>
    <t>Dren do odsysania ran typu Redon 10 CH, z medycznego PCW, z paskiem kontrastującym w promieniach RTG, z perforacją na długości 120 – 150 mm, naprzemienną, długość 700 – 1000 mm, jednorazowy, sterylny, pakowany indywidualnie, 1 szt.</t>
  </si>
  <si>
    <t>Dren do odsysania ran typu Redon 14 CH, z medycznego PCW, z paskiem kontrastującym w promieniach RTG, z perforacją na długości 120 – 150 mm, naprzemienną, długość 700 – 1000 mm, jednorazowy, sterylny, pakowany indywidualnie, 1 szt.</t>
  </si>
  <si>
    <t>Dren do odsysania ran typu Redon 16 CH, z medycznego PCW, z paskiem kontrastującym w promieniach RTG, z perforacją na długości 120 – 150 mm, naprzemienną, długość 700 – 1000 mm, jednorazowy, sterylny, pakowany indywidualnie, 1 szt.</t>
  </si>
  <si>
    <t>Dren do odsysania ran typu Redon 18 CH, z medycznego PCW, z paskiem kontrastującym w promieniach RTG, z perforacją na długości 120 – 150 mm, naprzemienną, długość 700 – 1000 mm, jednorazowy, sterylny, pakowany indywidualnie, 1 szt.</t>
  </si>
  <si>
    <t>Dren do ssaka, wykonany z medycznego PCW, z łącznikiem Luer na jednym końcu, średnica zewnętrzna 9 mm, wewnętrzna 5 mm, długość 1500 mm, sterylny, pakowany indywidualnie, 1 szt.</t>
  </si>
  <si>
    <t>Elektroda do diatermii neutralna, dzielona, hydrożelowa, 176 x 122 mm, pierścień ekwipotencjalny 23 cm kw., możliwa do stosowania u dzieci i dorosłych, bez przewodu, jednorazowa, 1 szt.</t>
  </si>
  <si>
    <t>Elektroda do stymulacji serca, zewnętrznej defibrylacji i odczytu EKG, do defibrylatora Lifepak 12, ze złączem, dla dorosłych, 1 szt.</t>
  </si>
  <si>
    <t>Elektroda do stymulacji serca, zewnętrznej defibrylacji i odczytu EKG, do defibrylatora Lifepak 12, ze złączem, dla dzieci, 1 szt.</t>
  </si>
  <si>
    <t>Golarka medyczna do przygotowania pola operacyjnego, z ostrzem ze stali nierdzewnej, grzebieniem przy ostrzu zapobiegającym zapychaniu ostrza, rączką umożliwiającą odłamanie po zakończeniu golenia, wycięciem w uchwycie umożliwiającym oglądanie golonego obszaru, jednorazowa, niesterylna, 1 szt.</t>
  </si>
  <si>
    <t>Igła do biopsji szpiku kostnego z mostka i talerza biodrowego, z dużym uchwytem, 16 G, o długości 50 – 70 mm, jednorazowa, sterylna, pakowana indywidualnie, 1 szt.</t>
  </si>
  <si>
    <t>Igła do pobierania leków z otworem bocznym 1,2 x 30 mm, 1 szt.</t>
  </si>
  <si>
    <t>Igła do znieczulenia podpajęczynówkowego 18 G x 90 mm, z ostrzem typu „pencil – point”, jednorazowa, sterylna, pakowana indywidualnie, 1 szt.</t>
  </si>
  <si>
    <t>Igła do znieczulenia podpajęczynówkowego 26 G x 90 mm, z ostrzem typu „pencil – point”, jednorazowa, sterylna, pakowana indywidualnie, 1 szt.</t>
  </si>
  <si>
    <t>Igła do znieczulenia podpajęczynówkowego 27 G x 90 mm, z ostrzem typu „pencil – point”, jednorazowa, sterylna, pakowana indywidualnie, 1 szt.</t>
  </si>
  <si>
    <t>Igła do znieczulenia podpajęczynówkowego 26 G x 120 – 130 mm, z ostrzem typu „pencil – point”, jednorazowa, sterylna, pakowana indywidualnie, 1 szt.</t>
  </si>
  <si>
    <t>Igła do znieczulenia podpajęczynówkowego 27 G x 120 –130 mm, z ostrzem typu „pencil – point”, jednorazowa, sterylna, pakowana indywidualnie, 1 szt.</t>
  </si>
  <si>
    <t>Igła doszpikowa typu BIG, dla dorosłych i dzieci powyżej 12 r. ż.,  jednorazowa, sterylna, pakowana indywidualnie, 1 szt.</t>
  </si>
  <si>
    <t>Igła doszpikowa typu BIG, dla dzieci,  jednorazowa, sterylna, pakowana indywidualnie, 1 szt.</t>
  </si>
  <si>
    <t>Igła iniekcyjna 0,45 x 16 mm, stalowa, nierdzewna, z końcówką kolorową ozaczającą rozmiar, z łącznikiem Luer – Lock, jednorazowa, sterylna, pakowana indywidualnie, 1 szt.</t>
  </si>
  <si>
    <t>Igła iniekcyjna 0,5 x 25 mm, stalowa, nierdzewna, z końcówką kolorową ozaczającą rozmiar, z łącznikiem Luer – Lock, jednorazowa, sterylna, pakowana indywidualnie, 1 szt.</t>
  </si>
  <si>
    <t>Igła iniekcyjna 0,5 x 40 mm, stalowa, nierdzewna, z końcówką kolorową ozaczającą rozmiar, z łącznikiem Luer – Lock, jednorazowa, sterylna, pakowana indywidualnie, 1 szt.</t>
  </si>
  <si>
    <t>Igła iniekcyjna 0,6 x 25 mm, stalowa, nierdzewna, z końcówką kolorową ozaczającą rozmiar, z łącznikiem Luer – Lock, jednorazowa, sterylna, pakowana indywidualnie, 1 szt.</t>
  </si>
  <si>
    <t>Igła iniekcyjna 0,7 x 30 mm, stalowa, nierdzewna, z końcówką kolorową ozaczającą rozmiar, z łącznikiem Luer – Lock, jednorazowa, sterylna, pakowana indywidualnie, 1 szt.</t>
  </si>
  <si>
    <t>Igła iniekcyjna 0,8 x 40 mm, stalowa, nierdzewna, z końcówką kolorową ozaczającą rozmiar, z łącznikiem Luer – Lock, jednorazowa, sterylna, pakowana indywidualnie, 1 szt.</t>
  </si>
  <si>
    <t>Igła iniekcyjna 0,9 x 40 mm, stalowa, nierdzewna, z końcówką kolorową ozaczającą rozmiar, z łącznikiem Luer – Lock, jednorazowa, sterylna, pakowana indywidualnie, 1 szt.</t>
  </si>
  <si>
    <t>Igła iniekcyjna 1,1 x 40 mm, stalowa, nierdzewna, z końcówką kolorową ozaczającą rozmiar, z łącznikiem Luer – Lock, jednorazowa, sterylna, pakowana indywidualnie, 1 szt.</t>
  </si>
  <si>
    <t>Igła iniekcyjna 1,2 x 40 mm, stalowa, nierdzewna, z końcówką kolorową ozaczającą rozmiar, z łącznikiem Luer – Lock, jednorazowa, sterylna, pakowana indywidualnie, 1 szt.</t>
  </si>
  <si>
    <t>Igła iniekcyjna typu "motylek" 0,7 x 19 – 20 mm, stalowa, nierdzewna, z ruchomymi, miękkimi skrzydełkami mocującymi, z elastycznym drenem o długości 25 – 30 cm, z łącznikiem Luer – Lock, jednorazowa, sterylna, pakowana indywidualnie, 1 szt.</t>
  </si>
  <si>
    <t>Igła iniekcyjna typu "motylek" 0,8 x 19 – 20 mm, stalowa, nierdzewna, z ruchomymi, miękkimi skrzydełkami mocującymi, z elastycznym drenem o długości 25 – 30 cm, z łącznikiem Luer – Lock, jednorazowa, sterylna, pakowana indywidualnie, 1 szt.</t>
  </si>
  <si>
    <t>Igła insulinowa do wstrzykiwaczy, 0,3 x 8 mm, jednorazowa, sterylna, pakowana indywidualnie, 1 szt.</t>
  </si>
  <si>
    <t>Kaczka sanitarna męska jednorazowa, z prasowanej pulpy celulozowej, niesterylna 1 szt.</t>
  </si>
  <si>
    <t>Kaniula dotętnicza z zaworem odcinającym 20 G x 45 mm, 1 szt.</t>
  </si>
  <si>
    <t>Kieliszek do podawania leków, plastikowy, z podziałką, pojemność do 30 ml, jednorazowy, niesterylny, 1 szt.</t>
  </si>
  <si>
    <t>Koc ogrzewający włókninowy 100 – 120 x 200 – 220 cm, 1 szt.</t>
  </si>
  <si>
    <t>Koc ratunkowy srebrno – złoty, 160 x 210 cm, pakowany indywidualnie, 1 szt.</t>
  </si>
  <si>
    <t>Kranik trójdrożny, z medycznego, przezroczystwgo PCW, z końcówką Luer – Lock, z wyraźnym, obrotowym, optycznym identyfikatorem pozycji zamknięty otwarty, jednorazowy, sterylny pakowany indywidualnie, 1 szt.</t>
  </si>
  <si>
    <t>Lancet do skórnych testów alergologicznych, jednorazowy, sterylny, pakowany indywidualnie, 1 szt.</t>
  </si>
  <si>
    <t>Łącznik do cewników Foley’a, schodkowy, zwężający się ku końcowi, polipropylenowy, przezroczysty, długość 40 – 60 mm, średnica w najszerszym miejscu 10 – 11 mm, jednorazowy, sterylny, pakowany indywidualnie, 1 szt.</t>
  </si>
  <si>
    <t>Łącznik uniwersalny do drenów i cewników, gładki, zwężający się ku końcom dystalnym, polipropylenowy, przezroczysty, długość 60 – 70 mm, średnica w najszerszym miejscu 10 – 11 mm, jednorazowy, sterylny, pakowany indywidualnie, 1 szt.</t>
  </si>
  <si>
    <t>Maska do terapii tlenowej dla dorosłych, rozm. L, wykonana z medycznego PCW, z gumową opaską do przytrzymania maski na twarzy, z drenem medycznym o długości 2 – 2,2 m, jednorazowa, sterylna, pakowana indywidualnie, 1 szt.</t>
  </si>
  <si>
    <t>Maska do terapii tlenowej dla dorosłych, rozm. XL, wykonana z medycznego PCW, z gumową opaską do przytrzymania maski na twarzy, z drenem medycznym o długości 2 – 2,2 m, jednorazowa, sterylna, pakowana indywidualnie, 1 szt.</t>
  </si>
  <si>
    <t>Maska do terapii tlenowej dla dzieci, wykonana z medycznego PCW, z gumową opaską do przytrzymania maski na twarzy, z drenem medycznym o długości 2 – 2,2 m, jednorazowa, sterylna, pakowana indywidualnie, 1 szt.</t>
  </si>
  <si>
    <t>Maska do terapii tlenowej z workiem oddechowym o poj. 1,5 – 2 L, dla dorosłych, rozm. L, wykonana z medycznego PCW, z gumową opaską do przytrzymania maski na twarzy, z drenem medycznym o długości 2 – 2,2 m, jednorazowa, sterylna, pakowana indywidualnie, 1 szt.</t>
  </si>
  <si>
    <t>Maska do terapii tlenowej z workiem oddechowym o poj. 1,5 – 2 L, dla dorosłych, rozm. XL, wykonana z medycznego PCW, z gumową opaską do przytrzymania maski na twarzy, z drenem medycznym o długości 2 – 2,2 m, jednorazowa, sterylna, pakowana indywidualnie, 1 szt.</t>
  </si>
  <si>
    <t>Miska nerkowa jednorazowa, z prasowanej pulpy celulozowej, długość 28 cm, 1 szt.</t>
  </si>
  <si>
    <t>Opatrunek wentylowy ACS, samoprzylepny, z jednokierunkową zastawką zabezpieczoną przed przypadkowym otwarciem, sterylny, pakowany indywidualnie, 1 szt.</t>
  </si>
  <si>
    <t>Osłonka do głowic endowaginalnych i transwaginalnych sond USG, nawilżana, bezpudrowa, średnica 34 mm, jednorazowa, sterylna, pakowana indywidualnie w folię aluminiową, 1 szt.</t>
  </si>
  <si>
    <t>Ostrze do skalpela chirurgicznego nr 10, ze stali węglowej, z nazwą i symbolem rozmiaru wygrawerowanymi na ostrzu, sterylne, jednorazowe, pakowane indywidualnie, 1 szt.</t>
  </si>
  <si>
    <t>Ostrze do skalpela chirurgicznego nr 15, ze stali węglowej, z nazwą i symbolem rozmiaru wygrawerowanymi na ostrzu, sterylne, jednorazowe, pakowane indywidualnie, 1 szt.</t>
  </si>
  <si>
    <t>Ostrze do skalpela chirurgicznego nr 18, ze stali węglowej, z nazwą i symbolem rozmiaru wygrawerowanymi na ostrzu, sterylne, jednorazowe, pakowane indywidualnie, 1 szt.</t>
  </si>
  <si>
    <t>Ostrze do skalpela chirurgicznego nr 20, ze stali węglowej, z nazwą i symbolem rozmiaru wygrawerowanymi na ostrzu, sterylne, jednorazowe, pakowane indywidualnie, 1 szt.</t>
  </si>
  <si>
    <t>Ostrze do skalpela chirurgicznego nr 22, ze stali węglowej, z nazwą i symbolem rozmiaru wygrawerowanymi na ostrzu, sterylne, jednorazowe, pakowane indywidualnie, 1 szt.</t>
  </si>
  <si>
    <t>Ostrze do skalpela chirurgicznego nr 24, ze stali węglowej, z nazwą i symbolem rozmiaru wygrawerowanymi na ostrzu, sterylne, jednorazowe, pakowane indywidualnie, 1 szt.</t>
  </si>
  <si>
    <t>Pojemnik do badań histopatologicznych, plastikowy, przezroczysty, pojemność 1 L ml, z zakrętką, niesterylny, 1 szt.</t>
  </si>
  <si>
    <t>Pojemnik do badań histopatologicznych, plastikowy, przezroczysty, pojemność 200 ml, z zakrętką, niesterylny, 1 szt.</t>
  </si>
  <si>
    <t>Pojemnik do badań histopatologicznych, plastikowy, przezroczysty, pojemność 25 – 40 ml, z zakrętką, niesterylny, 1 szt.</t>
  </si>
  <si>
    <t>Pojemnik do badań histopatologicznych, plastikowy, przezroczysty, pojemność 3 L ml, z zakrętką, niesterylny, 1 szt.</t>
  </si>
  <si>
    <t>Pojemnik do badań histopatologicznych, plastikowy, przezroczysty, pojemność 500 ml, z zakrętką, niesterylny, 1 szt.</t>
  </si>
  <si>
    <t>Pojemnik do kału, plastikowy, przezroczysty, pojemność 20 – 30 ml, z łopatką, sterylny, pakowany indywidualnie, 1 szt.</t>
  </si>
  <si>
    <t>Pojemnik do moczu, plastikowy, przezroczysty, pojemność 30 – 40 ml, z zakrętką, sterylny, pakowany indywidualnie, 1 szt.</t>
  </si>
  <si>
    <t>Pojemnik do odsysania wydzieliny z dróg oddechowych, do fiberoskopów, z podziałką, dwa silikonowe dreny o długości min 100 cm, pojemność 80 ml, jednorazowy, sterylny, pakowany indywidualnie, 1 szt.</t>
  </si>
  <si>
    <t>Pojemnik na odpady medyczne 0,7 litr, plastikowy, w żółtym ostrzegawczym kolorze, z kołnierzem utrudniającym wyjęcie zawartości i umożliwiającym trwałe zamknięcie, z naklejoną etykietą, posiadającą znak ostrzegawczy "biohazard" (lub inny równoważny), umożliwuiającą opisanie pojemnika, 1 szt.</t>
  </si>
  <si>
    <t>Pojemnik na odpady medyczne 1 litr, plastikowy, w żółtym ostrzegawczym kolorze, z kołnierzem utrudniającym wyjęcie zawartości i umożliwiającym trwałe zamknięcie, z naklejoną etykietą, posiadającą znak ostrzegawczy "biohazard" (lub inny równoważny), umożliwuiającą opisanie pojemnika, 1 szt.</t>
  </si>
  <si>
    <t>Pojemnik na odpady medyczne 2 litry, plastikowy, w żółtym ostrzegawczym kolorze, z kołnierzem utrudniającym wyjęcie zawartości i umożliwiającym trwałe zamknięcie, z naklejoną etykietą, posiadającą znak ostrzegawczy "biohazard" (lub inny równoważny), umożliwuiającą opisanie pojemnika, 1 szt.</t>
  </si>
  <si>
    <t>Pojemnik na odpady medyczne 3,5 litra, plastikowy, w żółtym ostrzegawczym kolorze, z kołnierzem utrudniającym wyjęcie zawartości i umożliwiającym trwałe zamknięcie, z naklejoną etykietą, posiadającą znak ostrzegawczy "biohazard" (lub inny równoważny), umożliwuiającą opisanie pojemnika, 1 szt.</t>
  </si>
  <si>
    <t>Pojemnik na odpady medyczne 5 litrów, plastikowy, w żółtym ostrzegawczym kolorze, z kołnierzem utrudniającym wyjęcie zawartości i umożliwiającym trwałe zamknięcie, z naklejoną etykietą, posiadającą znak ostrzegawczy "biohazard" (lub inny równoważny), umożliwuiającą opisanie pojemnika, 1 szt.</t>
  </si>
  <si>
    <t>Probówka typu Falcone, wykonana z polipropylenu, stożkowa, z podziałką, z miejscem na etykietę, zakręcana, pojemność 50 ml, średnica 30 mm, długość 115 – 120 mm, bez kołnierza wokół dna, jednorazowa, sterylna, pakowana indywidualnie, 1 szt.</t>
  </si>
  <si>
    <t>Przedłużacz do podawania tlenu, z medycznego PCW, z łącznikiem umożliwiającym podłączenie do cewnika "wąsy" lub maski tlenowej, długość 180 – 220 cm, jednorazowy, sterylny, pakowany indywidualnie, 1 szt.</t>
  </si>
  <si>
    <t>Przedłużacz do podawania tlenu, z medycznego PCW, z łącznikiem umożliwiającym podłączenie do cewnika "wąsy" lub maski tlenowej, długość 400 – 450 cm, jednorazowy, sterylny, pakowany indywidualnie, 1 szt.</t>
  </si>
  <si>
    <t>Przedłużacz do podawania tlenu, z medycznego PCW, z łącznikiem umożliwiającym podłączenie do cewnika "wąsy" lub maski tlenowej, długość 750 – 800 cm, jednorazowy, sterylny, pakowany indywidualnie, 1 szt.</t>
  </si>
  <si>
    <t>Przedłużacz do pomp infuzyjnych DO LEKÓW ŚWIATŁOCZUŁYCH, wykonany z medycznego PCW, z osłoniętymi łącznikami stożkowymi Luer – Lock "męskim" i "żeńskim", średnica drenu 1,25 mm ± 10 %, długość 150 – 200 cm, jednorazowy, sterylny, pakowany indywidualnie, 1 szt.</t>
  </si>
  <si>
    <t>Przedłużacz do pomp infuzyjnych standardowy, wykonany z medycznego PCW, z osłoniętymi łącznikami stożkowymi Luer – Lock "męskim" i "żeńskim", średnica drenu 1,25 mm ± 10 %, długość 150 – 200 cm, jednorazowy, sterylny, pakowany indywidualnie, 1 szt.</t>
  </si>
  <si>
    <t>Rurka ustno – gardłowa rozm. 1, długość 70 mm, półprzezroczysta, z nylonowym zabezpieczeniem przed zagryzieniem, jednorazowa, sterylna, pakowana indywidualnie, 1 szt.</t>
  </si>
  <si>
    <t>Rurka ustno – gardłowa rozm. 2, długość 80 mm, półprzezroczysta, z nylonowym zabezpieczeniem przed zagryzieniem, jednorazowa, sterylna, pakowana indywidualnie, 1 szt.</t>
  </si>
  <si>
    <t>Rurka ustno – gardłowa rozm. 3, długość 90 mm, półprzezroczysta, z nylonowym zabezpieczeniem przed zagryzieniem, jednorazowa, sterylna, pakowana indywidualnie, 1 szt.</t>
  </si>
  <si>
    <t>Rurka ustno – gardłowa rozm. 4, długość 100 mm, półprzezroczysta, z nylonowym zabezpieczeniem przed zagryzieniem, jednorazowa, sterylna, pakowana indywidualnie, 1 szt.</t>
  </si>
  <si>
    <t>Staza medyczna jednorazowa, wykonana z bezlateksowej gumy, o dużej rozciągliwości, długość w stanie swobodnym 40 – 50 cm, 1 op. (w rolce zawierającej 20 – 30 sztuk z perforacją ułatwiajacą oddzielenie)</t>
  </si>
  <si>
    <t>Staza medyczna wielorazowa, materiałowa, z zapinką plastikową, długość 40 – 60 cm, 1 szt.</t>
  </si>
  <si>
    <t>Strzykawka cewnikowa Janetta 100 ml, trzyczęściowa, z korpusem polipropylenowym i polietylenowym tłokiem, gumowym tłoczkiem z podwójnym, elastycznym uszczelnieniem zapewniającym płynny przesów, stożkiem Luer, kryzą ograniczającą wysuwanie tłoka, kontrastującą, niezmywalną skalą z podziałką w mililitrach, końcówka okrągła w przekroju i ścięta pod kątem 45 stopni, nasadka o końcu okrągłym w przekroju, jednorazowa, sterylna, pakowana indywidualnie, 1 szt.</t>
  </si>
  <si>
    <t>Strzykawka do pomp infuzyjnych 50 ml DO LEKÓW ŚWIATŁOCZUŁYCH, trzyczęściowa, z korpusem polipropylenowym i polietylenowym tłokiem, gumowym tłoczkiem, stożkiem Luer, kryzą ograniczającą wysuwanie tłoka, kontrastującą, niezmywalną skalą z podziałką w milimetrach, jednorazowa, sterylna, pakowana indywidualnie, 1 szt.</t>
  </si>
  <si>
    <t>Strzykawka do pomp infuzyjnych 50 ml standardowa, trzyczęściowa, z korpusem polipropylenowym i polietylenowym tłokiem, gumowym tłoczkiem, stożkiem Luer, kryzą ograniczającą wysuwanie tłoka, kontrastującą, niezmywalną skalą z podziałką w milimetrach, jednorazowa, sterylna, pakowana indywidualnie, 1 szt.</t>
  </si>
  <si>
    <t>Strzykawka jednorazowa 10 ml, dwu- lub trzyczęściowa, z korpusem polipropylenowym, kolorowym, kontrastującym, polietylenowym tłokiem, łącznikiem LUER – LOCK, kontrastującą, niezmywalną skalą z podziałką w mililitrach, jednorazowa, sterylna, pakowana indywidualnie, 1 szt.</t>
  </si>
  <si>
    <t>Strzykawka jednorazowa 10 ml, dwu- lub trzyczęściowa, z korpusem polipropylenowym, kolorowym, kontrastującym, polietylenowym tłokiem, łącznikiem Luer, kontrastującą, niezmywalną skalą z podziałką w mililitrach, skala strzykawki przedłużona w stosunku do objętości nominalnej do 12 ml, jednorazowa, sterylna, pakowana indywidualnie, 1 szt.</t>
  </si>
  <si>
    <t>Strzykawka jednorazowa 2 ml, dwu- lub trzyczęściowa, z korpusem polipropylenowym, kolorowym, kontrastującym, polietylenowym tłokiem, łącznikiem Luer, kontrastującą, niezmywalną skalą z podziałką w mililitrach, skala strzykawki przedłużona w stosunku do objętości nominalnej do 3 ml, jednorazowa, sterylna, pakowana indywidualnie, 1 szt.</t>
  </si>
  <si>
    <t>Strzykawka jednorazowa 20 ml, dwu- lub trzyczęściowa, z korpusem polipropylenowym, kolorowym, kontrastującym, polietylenowym tłokiem, łącznikiem LUER - LOCK, kontrastującą, niezmywalną skalą z podziałką w mililitrach,  jednorazowa, sterylna, pakowana indywidualnie, 1 szt.</t>
  </si>
  <si>
    <t>Strzykawka jednorazowa 20 ml, dwu- lub trzyczęściowa, z korpusem polipropylenowym, kolorowym, kontrastującym, polietylenowym tłokiem, łącznikiem Luer, kontrastującą, niezmywalną skalą z podziałką w mililitrach, skala strzykawki przedłużona w stosunku do objętości nominalnej do 24 ml, jednorazowa, sterylna, pakowana indywidualnie, 1 szt.</t>
  </si>
  <si>
    <t>Strzykawka jednorazowa 5 ml, dwu- lub trzyczęściowa, z korpusem polipropylenowym, kolorowym, kontrastującym, polietylenowym tłokiem, łącznikiem Luer, kontrastującą, niezmywalną skalą z podziałką w mililitrach, skala strzykawki przedłużona w stosunku do objętości nominalnej do 6 ml, jednorazowa, sterylna, pakowana indywidualnie, 1 szt.</t>
  </si>
  <si>
    <t>Strzykawka tuberkulinowa 1 ml, trzyczęściowa, z korpusem polipropylenowym i polietylenowym lub polipropylenowym tłokiem, gumowym tłoczkiem, stożkiem Luer, kryzą ograniczającą wysuwanie tłoka, kontrastującą, niezmywalną skalą z podziałką 0,05 ml, z dołączoną igłą iniekcyjną 0,45 x 13 mm, jednorazowa, sterylna, pakowana indywidualnie, 1 szt.</t>
  </si>
  <si>
    <t>Szczoteczka cytologiczna, umożliwiająca pobranie komórek gruczołowych kanału szyjki macicy, kamórek nabłonkowych szyjki macicy i komórek ze strefy transformacji, spełniająca aktualne standardy Polskiego Towarzystwa Ginekologicznego, 1 szt.</t>
  </si>
  <si>
    <t>Szpatułka laryngologiczna, drewniana, długość 15 – 16 cm, niesterylna, 1 szt.</t>
  </si>
  <si>
    <t>Test ureazowy mokry, do szybkiego stwierdzenia obecności Helicobacter spp. w próbce (pierwszy odczyt po 5 minutach), gotowy do użycia (po zwilżeniu bioptatu wodą destylowaną), pakowany indywidualnie, 1 szt.</t>
  </si>
  <si>
    <t>Ustnik do spirometru, polipropylenowy, w kształcie ściętego stożka o wysokości 51 mm, średn. zewn. 30 / 28 mm, pakowany indywidualnie, 1 szt.</t>
  </si>
  <si>
    <t>Urządzenie do ćwiczeń oddechowych, w postaci trzech komór z kulami o różnej i wzratstającej masie, z drenem 30 – 50 cm, pakowane indywidualnie, 1 szt.</t>
  </si>
  <si>
    <t>Wapno sodowane, do stosowania w zamkniętych układach anestezjologicznych, zawierające min. 75% wodorotlenku wapnia i maks. 4 % wodorotlenku sodu, bez zeolitów, granulowane, niepylące, z indykatorem zmieniającym barwę na fioletowy lub niebieski, 1 kg</t>
  </si>
  <si>
    <t>Wieszak do worków do zbiórki moczu, plastikowy, dwuramienny, 1 szt.</t>
  </si>
  <si>
    <t>Wkład workowy do ssaka, zalecany przez producenta ssaka Serres model M46, 2 L, jednorazowy, 1 szt.</t>
  </si>
  <si>
    <t>Wkład workowy do ssaka, zalecany przez producenta ssaka Serres model M46, Z SUBSTANCJĄ ŻELUJĄCĄ, 1 L, jednorazowy, 1 szt.</t>
  </si>
  <si>
    <t>Wkład workowy do ssaka, zalecany przez producenta ssaka VarioVAC model M46, 700 ml, jednorazowy, 1 szt.</t>
  </si>
  <si>
    <t>Worek do dobowej zbiórki moczu, wykonany z medycznego PCW, pojemność 2 litry, z podziałką, z zastawką antyrefluksową idrenem medycznym o długości 90 – 120 cm, z zaworem spustowym typu T, jednorazowy, sterylny, 1 szt.</t>
  </si>
  <si>
    <t>Worek do wymiocin, z plastikowym uchwytem dostosowanym do kształtu twarzy, przezroczysty, pojemność 1500 – 1800 ml, z podziałką, przezroczysty, 1 szt.</t>
  </si>
  <si>
    <t>Wziernik ginekologiczny rozm. L, wykonany z przezroczystego, medycznego plastiku, długość ryjka 34 mm, średnica czubka wziernika 24 – 26 mm, jednorazowy, sterylny, pakowany indywidualnie, 1 szt.</t>
  </si>
  <si>
    <t>Wziernik ginekologiczny rozm. M, wykonany z przezroczystego, medycznego plastiku, długość ryjka 30 mm, średnica czubka wziernika 24 – 26 mm, jednorazowy, sterylny, pakowany indywidualnie, 1 szt.</t>
  </si>
  <si>
    <t>Wziernik ginekologiczny rozm. S, wykonany z przezroczystego, medycznego plastiku, długość ryjka 30 mm, średnica czubka wziernika 24 – 26 mm, jednorazowy, sterylny, pakowany indywidualnie, 1 szt.</t>
  </si>
  <si>
    <t>Zacisk pępowinowy, wykonany z medycznego plastiku, jednorazowy, mikrobiologicznie czysty lub sterylny, pakowany indywidualnie, 1 szt.</t>
  </si>
  <si>
    <t>Zestaw do nebulizacji, z maską dla dorosłych do inhalacji połączoną z komorą do leku, drenem medycznym z PCV o długości 100 – 150 cm z łącznikami, koniec dystalny bez kołnierz, umożliwiający podłączenie do króćca aparatu schowanego w obudowie, 1 szt.</t>
  </si>
  <si>
    <t>Zestaw do nebulizacji, z maską dla dzieci do inhalacji połączoną z komorą do leku, drenem medycznym z PCV o długości 100 – 150 cm z łącznikami, koniec dystalny bez kołnierz, umożliwiający podłączenie do króćca aparatu schowanego w obudowie,1 szt.</t>
  </si>
  <si>
    <t>Zgłębnik żołądkowy 12 CH, z medycznego PCV o powierzchni zmrożonej, z łącznikiem w kolorze kodującym rozmiar z wkładką redukcyjną i zatyczką, długość 800 mm, jednorazowy, sterylny, pakowany indywidualnie, 1 szt.</t>
  </si>
  <si>
    <t>Zgłębnik żołądkowy 14 CH, z medycznego PCV o powierzchni zmrożonej, z łącznikiem w kolorze kodującym rozmiar z wkładką redukcyjną i zatyczką, długość 800 mm, jednorazowy, sterylny, pakowany indywidualnie, 1 szt.</t>
  </si>
  <si>
    <t>Zgłębnik żołądkowy 16 CH, z medycznego PCV o powierzchni zmrożonej, z łącznikiem w kolorze kodującym rozmiar z wkładką redukcyjną i zatyczką, długość 1250 mm, jednorazowy, sterylny, pakowany indywidualnie, 1 szt.</t>
  </si>
  <si>
    <t>Zgłębnik żołądkowy 16 CH, z medycznego PCV o powierzchni zmrożonej, z łącznikiem w kolorze kodującym rozmiar z wkładką redukcyjną i zatyczką, długość 800 mm, jednorazowy, sterylny, pakowany indywidualnie, 1 szt.</t>
  </si>
  <si>
    <t>Zgłębnik żołądkowy 18 CH, z medycznego PCV o powierzchni zmrożonej, z łącznikiem w kolorze kodującym rozmiar z wkładką redukcyjną i zatyczką, długość 1250 mm, jednorazowy, sterylny, pakowany indywidualnie, 1 szt.</t>
  </si>
  <si>
    <t>Zgłębnik żołądkowy 18 CH, z medycznego PCV o powierzchni zmrożonej, z łącznikiem w kolorze kodującym rozmiar z wkładką redukcyjną i zatyczką, długość 800 mm, jednorazowy, sterylny, pakowany indywidualnie, 1 szt.</t>
  </si>
  <si>
    <t>Zgłębnik żołądkowy 20 CH, z medycznego PCV o powierzchni zmrożonej, z łącznikiem w kolorze kodującym rozmiar, długość 800 mm, jednorazowy, sterylny, pakowany indywidualnie, 1 szt.</t>
  </si>
  <si>
    <t>Zgłębnik żołądkowy 22 CH, z medycznego PCV o powierzchni zmrożonej, z łącznikiem w kolorze kodującym rozmiar, długość 1000 mm, jednorazowy, sterylny, pakowany indywidualnie, 1 szt.</t>
  </si>
  <si>
    <t>Zgłębnik żołądkowy 22 CH, z medycznego PCV o powierzchni zmrożonej, z łącznikiem w kolorze kodującym rozmiar, długość 800 mm, jednorazowy, sterylny, pakowany indywidualnie, 1 szt.</t>
  </si>
  <si>
    <t>Zgłębnik żołądkowy 24 CH, z medycznego PCV o powierzchni zmrożonej, z łącznikiem w kolorze kodującym rozmiar, długość 1000 mm, jednorazowy, sterylny, pakowany indywidualnie, 1 szt.</t>
  </si>
  <si>
    <t>Zgłębnik żołądkowy 26 CH, z medycznego PCV o powierzchni zmrożonej, z łącznikiem w kolorze kodującym rozmiar, długość 1000 mm, jednorazowy, sterylny, pakowany indywidualnie, 1 szt.</t>
  </si>
  <si>
    <t>Zgłębnik żołądkowy 28 CH, z medycznego PCV o powierzchni zmrożonej, z łącznikiem w kolorze kodującym rozmiar, długość 1000 mm, jednorazowy, sterylny, pakowany indywidualnie, 1 szt.</t>
  </si>
  <si>
    <t>Żel hydrocelulozowy do cewnikowania, z dodatkiem 0,5 % chlorheksydyny, sterylny, w ampułkostrzykawkach 10 – 12 ml, 1 szt.</t>
  </si>
  <si>
    <t>Żel hydrocelulozowy do cewnikowania, z dodatkiem 0,5 % chlorheksydyny, sterylny, w ampułkostrzykawkach 5 – 6 ml, 1 szt.</t>
  </si>
  <si>
    <t>Żel nieprzewodzący (bez soli nieorganicznych) do badań USG, 1 op. 500 g</t>
  </si>
  <si>
    <t>Żel przewodzący do badań EKG, 1 op. 500 g</t>
  </si>
  <si>
    <t>Żel wysokoprzewodzący do EEG, 1 op. 250 g</t>
  </si>
  <si>
    <t>Kaniula do donosowego podawania leków metodą atomizacji na błonę śluzową, z łącznikem Luer do podłączenia standardowej strzykawki, bez załączonej strzykawki; jednorazowa, sterylna, pakowana indywidualnie; 1 szt.</t>
  </si>
  <si>
    <t>Pakiet nr 24</t>
  </si>
  <si>
    <t>Filtr bakteryjno – wirusowy z wymiennikiem ciepła i wilgoci, dla dorosłych, elektrostatyczny, objętość oddechowa 150 – 1500 ml, opór przepływu 0,82 cm wody przy 30 L/min. I 3,95 mc wody przy 90 L/min., masa 35,6 g, przestrzeń martwa 55 ml, warstwa filtrująca hydrofobowa, wymiennik ciepła i wilgoci celulozowy i wydzielony, skuteczność nawilżania przy Vt = 500 ml: 37 mg/L wody, złącza ISO 22M/15F – 22F/15M, port do kapnografii Luer – lock z wkręcanym zamknięciem, czas stosowania do 24 godzin, jednorazowy, sterylny, pakowany indywidualnie, 1 szt.</t>
  </si>
  <si>
    <t>Wymiennikiem ciepła i wilgoci do tracheostomii, dla dorosłych i dzieci o masie ciała powyżej 15 kg, objętość oddechowa 50 – 1000 ml, opór przepływu 0,63 cm wody przy 30 L/min. I 3,5 mc wody przy 90 L/min., masa 8,4 g, przestrzeń martwa 15 ml, wymiennik ciepła i wilgoci celulozowy o powierzchni min. 500 cmkw, skuteczność nawilżania przy Vt = 500 ml: 28,8 mg/L wody, złączrurki 15F, port do odsysania oraz port do podłączenia drenu tlenowego, czas stosowania do 24 godzin, jednorazowy, sterylny, pakowany indywidualnie, 1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</si>
</sst>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47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3" fontId="12" fillId="3" borderId="1" xfId="0" applyNumberFormat="1" applyFont="1" applyFill="1" applyBorder="1" applyAlignment="1">
      <alignment horizontal="right" vertical="center" indent="1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0" fontId="12" fillId="3" borderId="1" xfId="0" applyFont="1" applyFill="1" applyBorder="1" applyAlignment="1">
      <alignment horizontal="right" vertical="center" indent="1"/>
    </xf>
    <xf numFmtId="3" fontId="12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6" xfId="0" applyFont="1" applyBorder="1" applyAlignment="1">
      <alignment horizontal="center" vertical="center" wrapText="1"/>
    </xf>
    <xf numFmtId="49" fontId="13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>
      <alignment vertical="center" wrapText="1"/>
    </xf>
    <xf numFmtId="3" fontId="11" fillId="0" borderId="1" xfId="0" applyNumberFormat="1" applyFont="1" applyBorder="1" applyAlignment="1">
      <alignment horizontal="right" vertical="center" wrapText="1" indent="1"/>
    </xf>
    <xf numFmtId="0" fontId="14" fillId="0" borderId="1" xfId="0" applyFont="1" applyBorder="1" applyAlignment="1">
      <alignment horizontal="left" vertical="top" wrapText="1"/>
    </xf>
    <xf numFmtId="3" fontId="11" fillId="0" borderId="1" xfId="0" applyNumberFormat="1" applyFont="1" applyBorder="1" applyAlignment="1">
      <alignment horizontal="right" vertical="center" indent="1"/>
    </xf>
    <xf numFmtId="0" fontId="14" fillId="3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/>
    </xf>
    <xf numFmtId="3" fontId="11" fillId="3" borderId="1" xfId="0" applyNumberFormat="1" applyFont="1" applyFill="1" applyBorder="1" applyAlignment="1">
      <alignment horizontal="right" vertical="center" indent="1"/>
    </xf>
    <xf numFmtId="0" fontId="14" fillId="3" borderId="1" xfId="0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horizontal="right" vertical="center" wrapText="1" indent="1"/>
    </xf>
    <xf numFmtId="0" fontId="14" fillId="4" borderId="1" xfId="0" applyFont="1" applyFill="1" applyBorder="1" applyAlignment="1">
      <alignment vertical="center"/>
    </xf>
    <xf numFmtId="3" fontId="11" fillId="3" borderId="1" xfId="0" applyNumberFormat="1" applyFont="1" applyFill="1" applyBorder="1" applyAlignment="1" applyProtection="1">
      <alignment horizontal="right" vertical="center" indent="1"/>
    </xf>
    <xf numFmtId="3" fontId="11" fillId="0" borderId="1" xfId="0" applyNumberFormat="1" applyFont="1" applyBorder="1" applyAlignment="1" applyProtection="1">
      <alignment horizontal="right" vertical="center" indent="1"/>
    </xf>
    <xf numFmtId="3" fontId="11" fillId="3" borderId="1" xfId="0" applyNumberFormat="1" applyFont="1" applyFill="1" applyBorder="1" applyAlignment="1" applyProtection="1">
      <alignment horizontal="right" vertical="center" wrapText="1" indent="1"/>
    </xf>
    <xf numFmtId="3" fontId="11" fillId="4" borderId="1" xfId="0" applyNumberFormat="1" applyFont="1" applyFill="1" applyBorder="1" applyAlignment="1" applyProtection="1">
      <alignment horizontal="right" vertical="center" indent="1"/>
    </xf>
    <xf numFmtId="0" fontId="14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left" vertical="top" wrapText="1"/>
    </xf>
    <xf numFmtId="3" fontId="11" fillId="4" borderId="1" xfId="0" applyNumberFormat="1" applyFont="1" applyFill="1" applyBorder="1" applyAlignment="1">
      <alignment horizontal="right" vertical="center" indent="1"/>
    </xf>
    <xf numFmtId="49" fontId="15" fillId="0" borderId="0" xfId="0" applyNumberFormat="1" applyFont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right" vertical="center" wrapText="1" inden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view="pageBreakPreview" topLeftCell="A40" zoomScaleNormal="100" zoomScaleSheetLayoutView="100" workbookViewId="0">
      <selection activeCell="E10" sqref="E10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56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63.75" x14ac:dyDescent="0.25">
      <c r="A10" s="12">
        <v>1</v>
      </c>
      <c r="B10" s="16" t="s">
        <v>75</v>
      </c>
      <c r="C10" s="15">
        <v>60100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38.25" customHeight="1" x14ac:dyDescent="0.25">
      <c r="A11" s="12">
        <v>2</v>
      </c>
      <c r="B11" s="16" t="s">
        <v>76</v>
      </c>
      <c r="C11" s="15">
        <v>75</v>
      </c>
      <c r="D11" s="13"/>
      <c r="E11" s="9"/>
      <c r="F11" s="4" t="str">
        <f t="shared" ref="F11:F45" si="1">IF(E11=0,"",CEILING(C11/E11,1))</f>
        <v/>
      </c>
      <c r="G11" s="10"/>
      <c r="H11" s="5" t="str">
        <f t="shared" ref="H11:H45" si="2">IF(E11=0,"",F11*G11)</f>
        <v/>
      </c>
      <c r="I11" s="11">
        <v>0.08</v>
      </c>
      <c r="J11" s="5" t="str">
        <f t="shared" ref="J11:J45" si="3">IF(E11=0,"",H11+(H11*I11))</f>
        <v/>
      </c>
    </row>
    <row r="12" spans="1:10" ht="39" customHeight="1" x14ac:dyDescent="0.25">
      <c r="A12" s="12">
        <v>3</v>
      </c>
      <c r="B12" s="16" t="s">
        <v>77</v>
      </c>
      <c r="C12" s="15">
        <v>75</v>
      </c>
      <c r="D12" s="13"/>
      <c r="E12" s="9"/>
      <c r="F12" s="4" t="str">
        <f t="shared" si="1"/>
        <v/>
      </c>
      <c r="G12" s="10"/>
      <c r="H12" s="5" t="str">
        <f t="shared" si="2"/>
        <v/>
      </c>
      <c r="I12" s="11">
        <v>0.08</v>
      </c>
      <c r="J12" s="5" t="str">
        <f t="shared" si="3"/>
        <v/>
      </c>
    </row>
    <row r="13" spans="1:10" ht="39" customHeight="1" x14ac:dyDescent="0.25">
      <c r="A13" s="12">
        <v>4</v>
      </c>
      <c r="B13" s="16" t="s">
        <v>78</v>
      </c>
      <c r="C13" s="15">
        <v>475</v>
      </c>
      <c r="D13" s="13"/>
      <c r="E13" s="9"/>
      <c r="F13" s="4" t="str">
        <f t="shared" si="1"/>
        <v/>
      </c>
      <c r="G13" s="10"/>
      <c r="H13" s="5" t="str">
        <f t="shared" si="2"/>
        <v/>
      </c>
      <c r="I13" s="11">
        <v>0.08</v>
      </c>
      <c r="J13" s="5" t="str">
        <f t="shared" si="3"/>
        <v/>
      </c>
    </row>
    <row r="14" spans="1:10" ht="51" x14ac:dyDescent="0.25">
      <c r="A14" s="12">
        <v>5</v>
      </c>
      <c r="B14" s="16" t="s">
        <v>79</v>
      </c>
      <c r="C14" s="15">
        <v>200</v>
      </c>
      <c r="D14" s="13"/>
      <c r="E14" s="9"/>
      <c r="F14" s="4" t="str">
        <f t="shared" si="1"/>
        <v/>
      </c>
      <c r="G14" s="10"/>
      <c r="H14" s="5" t="str">
        <f t="shared" si="2"/>
        <v/>
      </c>
      <c r="I14" s="11">
        <v>0.08</v>
      </c>
      <c r="J14" s="5" t="str">
        <f t="shared" si="3"/>
        <v/>
      </c>
    </row>
    <row r="15" spans="1:10" ht="51" x14ac:dyDescent="0.25">
      <c r="A15" s="12">
        <v>6</v>
      </c>
      <c r="B15" s="16" t="s">
        <v>80</v>
      </c>
      <c r="C15" s="15">
        <v>4600</v>
      </c>
      <c r="D15" s="13"/>
      <c r="E15" s="9"/>
      <c r="F15" s="4" t="str">
        <f t="shared" si="1"/>
        <v/>
      </c>
      <c r="G15" s="10"/>
      <c r="H15" s="5" t="str">
        <f t="shared" si="2"/>
        <v/>
      </c>
      <c r="I15" s="11">
        <v>0.08</v>
      </c>
      <c r="J15" s="5" t="str">
        <f t="shared" si="3"/>
        <v/>
      </c>
    </row>
    <row r="16" spans="1:10" ht="51" x14ac:dyDescent="0.25">
      <c r="A16" s="12">
        <v>7</v>
      </c>
      <c r="B16" s="16" t="s">
        <v>81</v>
      </c>
      <c r="C16" s="15">
        <v>3100</v>
      </c>
      <c r="D16" s="13"/>
      <c r="E16" s="9"/>
      <c r="F16" s="4" t="str">
        <f t="shared" si="1"/>
        <v/>
      </c>
      <c r="G16" s="10"/>
      <c r="H16" s="5" t="str">
        <f t="shared" si="2"/>
        <v/>
      </c>
      <c r="I16" s="11">
        <v>0.08</v>
      </c>
      <c r="J16" s="5" t="str">
        <f t="shared" si="3"/>
        <v/>
      </c>
    </row>
    <row r="17" spans="1:10" ht="51" x14ac:dyDescent="0.25">
      <c r="A17" s="12">
        <v>8</v>
      </c>
      <c r="B17" s="16" t="s">
        <v>82</v>
      </c>
      <c r="C17" s="15">
        <v>2750</v>
      </c>
      <c r="D17" s="13"/>
      <c r="E17" s="9"/>
      <c r="F17" s="4" t="str">
        <f t="shared" si="1"/>
        <v/>
      </c>
      <c r="G17" s="10"/>
      <c r="H17" s="5" t="str">
        <f t="shared" si="2"/>
        <v/>
      </c>
      <c r="I17" s="11">
        <v>0.08</v>
      </c>
      <c r="J17" s="5" t="str">
        <f t="shared" si="3"/>
        <v/>
      </c>
    </row>
    <row r="18" spans="1:10" ht="51" x14ac:dyDescent="0.25">
      <c r="A18" s="12">
        <v>9</v>
      </c>
      <c r="B18" s="16" t="s">
        <v>83</v>
      </c>
      <c r="C18" s="15">
        <v>300</v>
      </c>
      <c r="D18" s="13"/>
      <c r="E18" s="9"/>
      <c r="F18" s="4" t="str">
        <f t="shared" si="1"/>
        <v/>
      </c>
      <c r="G18" s="10"/>
      <c r="H18" s="5" t="str">
        <f t="shared" si="2"/>
        <v/>
      </c>
      <c r="I18" s="11">
        <v>0.08</v>
      </c>
      <c r="J18" s="5" t="str">
        <f t="shared" si="3"/>
        <v/>
      </c>
    </row>
    <row r="19" spans="1:10" ht="51" x14ac:dyDescent="0.25">
      <c r="A19" s="12">
        <v>10</v>
      </c>
      <c r="B19" s="16" t="s">
        <v>84</v>
      </c>
      <c r="C19" s="15">
        <v>100</v>
      </c>
      <c r="D19" s="13"/>
      <c r="E19" s="9"/>
      <c r="F19" s="4" t="str">
        <f t="shared" si="1"/>
        <v/>
      </c>
      <c r="G19" s="10"/>
      <c r="H19" s="5" t="str">
        <f t="shared" si="2"/>
        <v/>
      </c>
      <c r="I19" s="11">
        <v>0.08</v>
      </c>
      <c r="J19" s="5" t="str">
        <f t="shared" si="3"/>
        <v/>
      </c>
    </row>
    <row r="20" spans="1:10" ht="51" x14ac:dyDescent="0.25">
      <c r="A20" s="12">
        <v>11</v>
      </c>
      <c r="B20" s="16" t="s">
        <v>85</v>
      </c>
      <c r="C20" s="15">
        <v>100</v>
      </c>
      <c r="D20" s="13"/>
      <c r="E20" s="9"/>
      <c r="F20" s="4" t="str">
        <f t="shared" si="1"/>
        <v/>
      </c>
      <c r="G20" s="10"/>
      <c r="H20" s="5" t="str">
        <f t="shared" si="2"/>
        <v/>
      </c>
      <c r="I20" s="11">
        <v>0.08</v>
      </c>
      <c r="J20" s="5" t="str">
        <f t="shared" si="3"/>
        <v/>
      </c>
    </row>
    <row r="21" spans="1:10" ht="51" x14ac:dyDescent="0.25">
      <c r="A21" s="12">
        <v>12</v>
      </c>
      <c r="B21" s="16" t="s">
        <v>86</v>
      </c>
      <c r="C21" s="15">
        <v>150</v>
      </c>
      <c r="D21" s="13"/>
      <c r="E21" s="9"/>
      <c r="F21" s="4" t="str">
        <f t="shared" si="1"/>
        <v/>
      </c>
      <c r="G21" s="10"/>
      <c r="H21" s="5" t="str">
        <f t="shared" si="2"/>
        <v/>
      </c>
      <c r="I21" s="11">
        <v>0.08</v>
      </c>
      <c r="J21" s="5" t="str">
        <f t="shared" si="3"/>
        <v/>
      </c>
    </row>
    <row r="22" spans="1:10" ht="51" x14ac:dyDescent="0.25">
      <c r="A22" s="12">
        <v>13</v>
      </c>
      <c r="B22" s="16" t="s">
        <v>87</v>
      </c>
      <c r="C22" s="15">
        <v>4600</v>
      </c>
      <c r="D22" s="13"/>
      <c r="E22" s="9"/>
      <c r="F22" s="4" t="str">
        <f t="shared" si="1"/>
        <v/>
      </c>
      <c r="G22" s="10"/>
      <c r="H22" s="5" t="str">
        <f t="shared" si="2"/>
        <v/>
      </c>
      <c r="I22" s="11">
        <v>0.08</v>
      </c>
      <c r="J22" s="5" t="str">
        <f t="shared" si="3"/>
        <v/>
      </c>
    </row>
    <row r="23" spans="1:10" ht="51" x14ac:dyDescent="0.25">
      <c r="A23" s="12">
        <v>14</v>
      </c>
      <c r="B23" s="16" t="s">
        <v>88</v>
      </c>
      <c r="C23" s="15">
        <v>6800</v>
      </c>
      <c r="D23" s="13"/>
      <c r="E23" s="9"/>
      <c r="F23" s="4" t="str">
        <f t="shared" si="1"/>
        <v/>
      </c>
      <c r="G23" s="10"/>
      <c r="H23" s="5" t="str">
        <f t="shared" si="2"/>
        <v/>
      </c>
      <c r="I23" s="11">
        <v>0.08</v>
      </c>
      <c r="J23" s="5" t="str">
        <f t="shared" si="3"/>
        <v/>
      </c>
    </row>
    <row r="24" spans="1:10" ht="51" x14ac:dyDescent="0.25">
      <c r="A24" s="12">
        <v>15</v>
      </c>
      <c r="B24" s="16" t="s">
        <v>89</v>
      </c>
      <c r="C24" s="15">
        <v>4500</v>
      </c>
      <c r="D24" s="13"/>
      <c r="E24" s="9"/>
      <c r="F24" s="4" t="str">
        <f t="shared" si="1"/>
        <v/>
      </c>
      <c r="G24" s="10"/>
      <c r="H24" s="5" t="str">
        <f t="shared" si="2"/>
        <v/>
      </c>
      <c r="I24" s="11">
        <v>0.08</v>
      </c>
      <c r="J24" s="5" t="str">
        <f t="shared" si="3"/>
        <v/>
      </c>
    </row>
    <row r="25" spans="1:10" ht="51" x14ac:dyDescent="0.25">
      <c r="A25" s="12">
        <v>16</v>
      </c>
      <c r="B25" s="16" t="s">
        <v>90</v>
      </c>
      <c r="C25" s="15">
        <v>1100</v>
      </c>
      <c r="D25" s="13"/>
      <c r="E25" s="9"/>
      <c r="F25" s="4" t="str">
        <f t="shared" si="1"/>
        <v/>
      </c>
      <c r="G25" s="10"/>
      <c r="H25" s="5" t="str">
        <f t="shared" si="2"/>
        <v/>
      </c>
      <c r="I25" s="11">
        <v>0.08</v>
      </c>
      <c r="J25" s="5" t="str">
        <f t="shared" si="3"/>
        <v/>
      </c>
    </row>
    <row r="26" spans="1:10" ht="51" x14ac:dyDescent="0.25">
      <c r="A26" s="12">
        <v>17</v>
      </c>
      <c r="B26" s="16" t="s">
        <v>91</v>
      </c>
      <c r="C26" s="15">
        <v>150</v>
      </c>
      <c r="D26" s="13"/>
      <c r="E26" s="9"/>
      <c r="F26" s="4" t="str">
        <f t="shared" si="1"/>
        <v/>
      </c>
      <c r="G26" s="10"/>
      <c r="H26" s="5" t="str">
        <f t="shared" si="2"/>
        <v/>
      </c>
      <c r="I26" s="11">
        <v>0.08</v>
      </c>
      <c r="J26" s="5" t="str">
        <f t="shared" si="3"/>
        <v/>
      </c>
    </row>
    <row r="27" spans="1:10" ht="25.5" x14ac:dyDescent="0.25">
      <c r="A27" s="12">
        <v>18</v>
      </c>
      <c r="B27" s="16" t="s">
        <v>92</v>
      </c>
      <c r="C27" s="15">
        <v>3600</v>
      </c>
      <c r="D27" s="13"/>
      <c r="E27" s="9"/>
      <c r="F27" s="4" t="str">
        <f t="shared" si="1"/>
        <v/>
      </c>
      <c r="G27" s="10"/>
      <c r="H27" s="5" t="str">
        <f t="shared" si="2"/>
        <v/>
      </c>
      <c r="I27" s="11">
        <v>0.08</v>
      </c>
      <c r="J27" s="5" t="str">
        <f t="shared" si="3"/>
        <v/>
      </c>
    </row>
    <row r="28" spans="1:10" ht="25.5" x14ac:dyDescent="0.25">
      <c r="A28" s="12">
        <v>19</v>
      </c>
      <c r="B28" s="16" t="s">
        <v>93</v>
      </c>
      <c r="C28" s="15">
        <v>3100</v>
      </c>
      <c r="D28" s="13"/>
      <c r="E28" s="9"/>
      <c r="F28" s="4" t="str">
        <f t="shared" si="1"/>
        <v/>
      </c>
      <c r="G28" s="10"/>
      <c r="H28" s="5" t="str">
        <f t="shared" si="2"/>
        <v/>
      </c>
      <c r="I28" s="11">
        <v>0.08</v>
      </c>
      <c r="J28" s="5" t="str">
        <f t="shared" si="3"/>
        <v/>
      </c>
    </row>
    <row r="29" spans="1:10" ht="25.5" x14ac:dyDescent="0.25">
      <c r="A29" s="12">
        <v>20</v>
      </c>
      <c r="B29" s="16" t="s">
        <v>94</v>
      </c>
      <c r="C29" s="15">
        <v>2700</v>
      </c>
      <c r="D29" s="13"/>
      <c r="E29" s="9"/>
      <c r="F29" s="4" t="str">
        <f t="shared" si="1"/>
        <v/>
      </c>
      <c r="G29" s="10"/>
      <c r="H29" s="5" t="str">
        <f t="shared" si="2"/>
        <v/>
      </c>
      <c r="I29" s="11">
        <v>0.08</v>
      </c>
      <c r="J29" s="5" t="str">
        <f t="shared" si="3"/>
        <v/>
      </c>
    </row>
    <row r="30" spans="1:10" ht="25.5" x14ac:dyDescent="0.25">
      <c r="A30" s="12">
        <v>21</v>
      </c>
      <c r="B30" s="16" t="s">
        <v>95</v>
      </c>
      <c r="C30" s="15">
        <v>200</v>
      </c>
      <c r="D30" s="13"/>
      <c r="E30" s="9"/>
      <c r="F30" s="4" t="str">
        <f t="shared" si="1"/>
        <v/>
      </c>
      <c r="G30" s="10"/>
      <c r="H30" s="5" t="str">
        <f t="shared" si="2"/>
        <v/>
      </c>
      <c r="I30" s="11">
        <v>0.08</v>
      </c>
      <c r="J30" s="5" t="str">
        <f t="shared" si="3"/>
        <v/>
      </c>
    </row>
    <row r="31" spans="1:10" ht="25.5" x14ac:dyDescent="0.25">
      <c r="A31" s="12">
        <v>22</v>
      </c>
      <c r="B31" s="16" t="s">
        <v>96</v>
      </c>
      <c r="C31" s="17">
        <v>5000</v>
      </c>
      <c r="D31" s="13"/>
      <c r="E31" s="9"/>
      <c r="F31" s="4" t="str">
        <f t="shared" si="1"/>
        <v/>
      </c>
      <c r="G31" s="10"/>
      <c r="H31" s="5" t="str">
        <f t="shared" si="2"/>
        <v/>
      </c>
      <c r="I31" s="11">
        <v>0.08</v>
      </c>
      <c r="J31" s="5" t="str">
        <f t="shared" si="3"/>
        <v/>
      </c>
    </row>
    <row r="32" spans="1:10" ht="25.5" x14ac:dyDescent="0.25">
      <c r="A32" s="12">
        <v>23</v>
      </c>
      <c r="B32" s="16" t="s">
        <v>97</v>
      </c>
      <c r="C32" s="15">
        <v>100</v>
      </c>
      <c r="D32" s="13"/>
      <c r="E32" s="9"/>
      <c r="F32" s="4" t="str">
        <f t="shared" si="1"/>
        <v/>
      </c>
      <c r="G32" s="10"/>
      <c r="H32" s="5" t="str">
        <f t="shared" si="2"/>
        <v/>
      </c>
      <c r="I32" s="11">
        <v>0.08</v>
      </c>
      <c r="J32" s="5" t="str">
        <f t="shared" si="3"/>
        <v/>
      </c>
    </row>
    <row r="33" spans="1:10" ht="25.5" x14ac:dyDescent="0.25">
      <c r="A33" s="12">
        <v>24</v>
      </c>
      <c r="B33" s="16" t="s">
        <v>98</v>
      </c>
      <c r="C33" s="15">
        <v>450</v>
      </c>
      <c r="D33" s="13"/>
      <c r="E33" s="9"/>
      <c r="F33" s="4" t="str">
        <f t="shared" si="1"/>
        <v/>
      </c>
      <c r="G33" s="10"/>
      <c r="H33" s="5" t="str">
        <f t="shared" si="2"/>
        <v/>
      </c>
      <c r="I33" s="11">
        <v>0.08</v>
      </c>
      <c r="J33" s="5" t="str">
        <f t="shared" si="3"/>
        <v/>
      </c>
    </row>
    <row r="34" spans="1:10" ht="25.5" x14ac:dyDescent="0.25">
      <c r="A34" s="12">
        <v>25</v>
      </c>
      <c r="B34" s="16" t="s">
        <v>99</v>
      </c>
      <c r="C34" s="17">
        <v>50</v>
      </c>
      <c r="D34" s="13"/>
      <c r="E34" s="9"/>
      <c r="F34" s="4" t="str">
        <f t="shared" si="1"/>
        <v/>
      </c>
      <c r="G34" s="10"/>
      <c r="H34" s="5" t="str">
        <f t="shared" si="2"/>
        <v/>
      </c>
      <c r="I34" s="11">
        <v>0.08</v>
      </c>
      <c r="J34" s="5" t="str">
        <f t="shared" si="3"/>
        <v/>
      </c>
    </row>
    <row r="35" spans="1:10" ht="38.25" x14ac:dyDescent="0.25">
      <c r="A35" s="12">
        <v>26</v>
      </c>
      <c r="B35" s="16" t="s">
        <v>100</v>
      </c>
      <c r="C35" s="15">
        <v>7250</v>
      </c>
      <c r="D35" s="13"/>
      <c r="E35" s="9"/>
      <c r="F35" s="4" t="str">
        <f t="shared" si="1"/>
        <v/>
      </c>
      <c r="G35" s="10"/>
      <c r="H35" s="5" t="str">
        <f t="shared" si="2"/>
        <v/>
      </c>
      <c r="I35" s="11">
        <v>0.08</v>
      </c>
      <c r="J35" s="5" t="str">
        <f t="shared" si="3"/>
        <v/>
      </c>
    </row>
    <row r="36" spans="1:10" ht="51" x14ac:dyDescent="0.25">
      <c r="A36" s="12">
        <v>27</v>
      </c>
      <c r="B36" s="16" t="s">
        <v>101</v>
      </c>
      <c r="C36" s="17">
        <v>50</v>
      </c>
      <c r="D36" s="13"/>
      <c r="E36" s="9"/>
      <c r="F36" s="4" t="str">
        <f t="shared" si="1"/>
        <v/>
      </c>
      <c r="G36" s="10"/>
      <c r="H36" s="5" t="str">
        <f t="shared" si="2"/>
        <v/>
      </c>
      <c r="I36" s="11">
        <v>0.08</v>
      </c>
      <c r="J36" s="5" t="str">
        <f t="shared" si="3"/>
        <v/>
      </c>
    </row>
    <row r="37" spans="1:10" ht="63.75" x14ac:dyDescent="0.25">
      <c r="A37" s="12">
        <v>28</v>
      </c>
      <c r="B37" s="16" t="s">
        <v>102</v>
      </c>
      <c r="C37" s="17">
        <v>50</v>
      </c>
      <c r="D37" s="13"/>
      <c r="E37" s="9"/>
      <c r="F37" s="4" t="str">
        <f t="shared" si="1"/>
        <v/>
      </c>
      <c r="G37" s="10"/>
      <c r="H37" s="5" t="str">
        <f t="shared" si="2"/>
        <v/>
      </c>
      <c r="I37" s="11">
        <v>0.08</v>
      </c>
      <c r="J37" s="5" t="str">
        <f t="shared" si="3"/>
        <v/>
      </c>
    </row>
    <row r="38" spans="1:10" ht="63.75" x14ac:dyDescent="0.25">
      <c r="A38" s="12">
        <v>29</v>
      </c>
      <c r="B38" s="16" t="s">
        <v>103</v>
      </c>
      <c r="C38" s="17">
        <v>100</v>
      </c>
      <c r="D38" s="13"/>
      <c r="E38" s="9"/>
      <c r="F38" s="4" t="str">
        <f t="shared" si="1"/>
        <v/>
      </c>
      <c r="G38" s="10"/>
      <c r="H38" s="5" t="str">
        <f t="shared" si="2"/>
        <v/>
      </c>
      <c r="I38" s="11">
        <v>0.08</v>
      </c>
      <c r="J38" s="5" t="str">
        <f t="shared" si="3"/>
        <v/>
      </c>
    </row>
    <row r="39" spans="1:10" ht="51" x14ac:dyDescent="0.25">
      <c r="A39" s="12">
        <v>30</v>
      </c>
      <c r="B39" s="16" t="s">
        <v>104</v>
      </c>
      <c r="C39" s="15">
        <v>650</v>
      </c>
      <c r="D39" s="13"/>
      <c r="E39" s="9"/>
      <c r="F39" s="4" t="str">
        <f t="shared" si="1"/>
        <v/>
      </c>
      <c r="G39" s="10"/>
      <c r="H39" s="5" t="str">
        <f t="shared" si="2"/>
        <v/>
      </c>
      <c r="I39" s="11">
        <v>0.08</v>
      </c>
      <c r="J39" s="5" t="str">
        <f t="shared" si="3"/>
        <v/>
      </c>
    </row>
    <row r="40" spans="1:10" ht="25.5" x14ac:dyDescent="0.25">
      <c r="A40" s="12">
        <v>31</v>
      </c>
      <c r="B40" s="16" t="s">
        <v>105</v>
      </c>
      <c r="C40" s="17">
        <v>4</v>
      </c>
      <c r="D40" s="13"/>
      <c r="E40" s="9"/>
      <c r="F40" s="4" t="str">
        <f t="shared" si="1"/>
        <v/>
      </c>
      <c r="G40" s="10"/>
      <c r="H40" s="5" t="str">
        <f t="shared" si="2"/>
        <v/>
      </c>
      <c r="I40" s="11">
        <v>0.08</v>
      </c>
      <c r="J40" s="5" t="str">
        <f t="shared" si="3"/>
        <v/>
      </c>
    </row>
    <row r="41" spans="1:10" x14ac:dyDescent="0.25">
      <c r="A41" s="12">
        <v>32</v>
      </c>
      <c r="B41" s="16" t="s">
        <v>106</v>
      </c>
      <c r="C41" s="15">
        <v>26000</v>
      </c>
      <c r="D41" s="13"/>
      <c r="E41" s="9"/>
      <c r="F41" s="4" t="str">
        <f t="shared" si="1"/>
        <v/>
      </c>
      <c r="G41" s="10"/>
      <c r="H41" s="5" t="str">
        <f t="shared" si="2"/>
        <v/>
      </c>
      <c r="I41" s="11">
        <v>0.08</v>
      </c>
      <c r="J41" s="5" t="str">
        <f t="shared" si="3"/>
        <v/>
      </c>
    </row>
    <row r="42" spans="1:10" ht="76.5" x14ac:dyDescent="0.25">
      <c r="A42" s="12">
        <v>33</v>
      </c>
      <c r="B42" s="16" t="s">
        <v>107</v>
      </c>
      <c r="C42" s="15">
        <v>130</v>
      </c>
      <c r="D42" s="13"/>
      <c r="E42" s="9"/>
      <c r="F42" s="4" t="str">
        <f t="shared" si="1"/>
        <v/>
      </c>
      <c r="G42" s="10"/>
      <c r="H42" s="5" t="str">
        <f t="shared" si="2"/>
        <v/>
      </c>
      <c r="I42" s="11">
        <v>0.08</v>
      </c>
      <c r="J42" s="5" t="str">
        <f t="shared" si="3"/>
        <v/>
      </c>
    </row>
    <row r="43" spans="1:10" ht="51" x14ac:dyDescent="0.25">
      <c r="A43" s="12">
        <v>34</v>
      </c>
      <c r="B43" s="16" t="s">
        <v>108</v>
      </c>
      <c r="C43" s="15">
        <v>22</v>
      </c>
      <c r="D43" s="13"/>
      <c r="E43" s="9"/>
      <c r="F43" s="4" t="str">
        <f t="shared" si="1"/>
        <v/>
      </c>
      <c r="G43" s="10"/>
      <c r="H43" s="5" t="str">
        <f t="shared" si="2"/>
        <v/>
      </c>
      <c r="I43" s="11">
        <v>0.08</v>
      </c>
      <c r="J43" s="5" t="str">
        <f t="shared" si="3"/>
        <v/>
      </c>
    </row>
    <row r="44" spans="1:10" ht="51" x14ac:dyDescent="0.25">
      <c r="A44" s="12">
        <v>35</v>
      </c>
      <c r="B44" s="16" t="s">
        <v>109</v>
      </c>
      <c r="C44" s="17">
        <v>2</v>
      </c>
      <c r="D44" s="13"/>
      <c r="E44" s="9"/>
      <c r="F44" s="4" t="str">
        <f t="shared" si="1"/>
        <v/>
      </c>
      <c r="G44" s="10"/>
      <c r="H44" s="5" t="str">
        <f t="shared" si="2"/>
        <v/>
      </c>
      <c r="I44" s="11">
        <v>0.08</v>
      </c>
      <c r="J44" s="5" t="str">
        <f t="shared" si="3"/>
        <v/>
      </c>
    </row>
    <row r="45" spans="1:10" ht="38.25" x14ac:dyDescent="0.25">
      <c r="A45" s="12">
        <v>36</v>
      </c>
      <c r="B45" s="16" t="s">
        <v>110</v>
      </c>
      <c r="C45" s="17">
        <v>20</v>
      </c>
      <c r="D45" s="13"/>
      <c r="E45" s="9"/>
      <c r="F45" s="4" t="str">
        <f t="shared" si="1"/>
        <v/>
      </c>
      <c r="G45" s="10"/>
      <c r="H45" s="5" t="str">
        <f t="shared" si="2"/>
        <v/>
      </c>
      <c r="I45" s="11">
        <v>0.08</v>
      </c>
      <c r="J45" s="5" t="str">
        <f t="shared" si="3"/>
        <v/>
      </c>
    </row>
    <row r="46" spans="1:10" ht="13.5" customHeight="1" x14ac:dyDescent="0.25">
      <c r="A46" s="34" t="s">
        <v>12</v>
      </c>
      <c r="B46" s="35"/>
      <c r="C46" s="35"/>
      <c r="D46" s="35"/>
      <c r="E46" s="35"/>
      <c r="F46" s="35"/>
      <c r="G46" s="36"/>
      <c r="H46" s="3">
        <f>SUM(H10:H45)</f>
        <v>0</v>
      </c>
      <c r="I46" s="2"/>
      <c r="J46" s="3">
        <f>SUM(J10:J45)</f>
        <v>0</v>
      </c>
    </row>
    <row r="48" spans="1:10" x14ac:dyDescent="0.25">
      <c r="B48" s="6" t="s">
        <v>13</v>
      </c>
    </row>
    <row r="49" spans="2:10" ht="27" customHeight="1" x14ac:dyDescent="0.25">
      <c r="B49" s="31" t="s">
        <v>64</v>
      </c>
      <c r="C49" s="31"/>
      <c r="D49" s="31"/>
      <c r="E49" s="31"/>
      <c r="F49" s="31"/>
      <c r="G49" s="31"/>
      <c r="H49" s="31"/>
      <c r="I49" s="31"/>
      <c r="J49" s="31"/>
    </row>
  </sheetData>
  <sheetProtection password="E853" sheet="1" objects="1" scenarios="1"/>
  <mergeCells count="17">
    <mergeCell ref="I6:I9"/>
    <mergeCell ref="B49:J49"/>
    <mergeCell ref="C6:C9"/>
    <mergeCell ref="A46:G46"/>
    <mergeCell ref="A1:J1"/>
    <mergeCell ref="A2:J2"/>
    <mergeCell ref="A3:J3"/>
    <mergeCell ref="A5:A9"/>
    <mergeCell ref="B5:C5"/>
    <mergeCell ref="B6:B9"/>
    <mergeCell ref="J6:J9"/>
    <mergeCell ref="D5:J5"/>
    <mergeCell ref="D6:D9"/>
    <mergeCell ref="E6:E9"/>
    <mergeCell ref="F6:F9"/>
    <mergeCell ref="G6:G9"/>
    <mergeCell ref="H6:H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view="pageBreakPreview" zoomScaleNormal="100" zoomScaleSheetLayoutView="100" workbookViewId="0">
      <selection activeCell="D15" sqref="D15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62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63.75" x14ac:dyDescent="0.25">
      <c r="A10" s="12">
        <v>1</v>
      </c>
      <c r="B10" s="18" t="s">
        <v>310</v>
      </c>
      <c r="C10" s="20">
        <v>3100</v>
      </c>
      <c r="D10" s="13"/>
      <c r="E10" s="9"/>
      <c r="F10" s="4" t="str">
        <f t="shared" ref="F10:F18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63.75" x14ac:dyDescent="0.25">
      <c r="A11" s="12">
        <v>2</v>
      </c>
      <c r="B11" s="18" t="s">
        <v>311</v>
      </c>
      <c r="C11" s="20">
        <v>1700</v>
      </c>
      <c r="D11" s="13"/>
      <c r="E11" s="9"/>
      <c r="F11" s="4" t="str">
        <f t="shared" si="0"/>
        <v/>
      </c>
      <c r="G11" s="10"/>
      <c r="H11" s="5" t="str">
        <f t="shared" ref="H11:H18" si="1">IF(E11=0,"",F11*G11)</f>
        <v/>
      </c>
      <c r="I11" s="11">
        <v>0.08</v>
      </c>
      <c r="J11" s="5" t="str">
        <f t="shared" ref="J11:J18" si="2">IF(E11=0,"",H11+(H11*I11))</f>
        <v/>
      </c>
    </row>
    <row r="12" spans="1:10" ht="25.5" x14ac:dyDescent="0.25">
      <c r="A12" s="12">
        <v>3</v>
      </c>
      <c r="B12" s="18" t="s">
        <v>312</v>
      </c>
      <c r="C12" s="20">
        <v>3800</v>
      </c>
      <c r="D12" s="13"/>
      <c r="E12" s="9"/>
      <c r="F12" s="8" t="str">
        <f t="shared" si="0"/>
        <v/>
      </c>
      <c r="G12" s="10"/>
      <c r="H12" s="5" t="str">
        <f>IF(E12=0,"",F12*G12)</f>
        <v/>
      </c>
      <c r="I12" s="11">
        <v>0.08</v>
      </c>
      <c r="J12" s="5" t="str">
        <f t="shared" si="2"/>
        <v/>
      </c>
    </row>
    <row r="13" spans="1:10" ht="51.75" customHeight="1" x14ac:dyDescent="0.25">
      <c r="A13" s="12">
        <v>4</v>
      </c>
      <c r="B13" s="18" t="s">
        <v>313</v>
      </c>
      <c r="C13" s="20">
        <v>3000</v>
      </c>
      <c r="D13" s="13"/>
      <c r="E13" s="9"/>
      <c r="F13" s="8" t="str">
        <f t="shared" si="0"/>
        <v/>
      </c>
      <c r="G13" s="10"/>
      <c r="H13" s="5" t="str">
        <f t="shared" si="1"/>
        <v/>
      </c>
      <c r="I13" s="11">
        <v>0.08</v>
      </c>
      <c r="J13" s="5" t="str">
        <f t="shared" si="2"/>
        <v/>
      </c>
    </row>
    <row r="14" spans="1:10" ht="51.75" customHeight="1" x14ac:dyDescent="0.25">
      <c r="A14" s="12">
        <v>5</v>
      </c>
      <c r="B14" s="18" t="s">
        <v>314</v>
      </c>
      <c r="C14" s="20">
        <v>5000</v>
      </c>
      <c r="D14" s="13"/>
      <c r="E14" s="9"/>
      <c r="F14" s="8" t="str">
        <f t="shared" si="0"/>
        <v/>
      </c>
      <c r="G14" s="10"/>
      <c r="H14" s="5" t="str">
        <f t="shared" si="1"/>
        <v/>
      </c>
      <c r="I14" s="11">
        <v>0.08</v>
      </c>
      <c r="J14" s="5" t="str">
        <f t="shared" si="2"/>
        <v/>
      </c>
    </row>
    <row r="15" spans="1:10" ht="52.5" customHeight="1" x14ac:dyDescent="0.25">
      <c r="A15" s="12">
        <v>6</v>
      </c>
      <c r="B15" s="18" t="s">
        <v>315</v>
      </c>
      <c r="C15" s="20">
        <v>5000</v>
      </c>
      <c r="D15" s="13"/>
      <c r="E15" s="9"/>
      <c r="F15" s="8" t="str">
        <f t="shared" si="0"/>
        <v/>
      </c>
      <c r="G15" s="10"/>
      <c r="H15" s="5" t="str">
        <f t="shared" si="1"/>
        <v/>
      </c>
      <c r="I15" s="11">
        <v>0.08</v>
      </c>
      <c r="J15" s="5" t="str">
        <f t="shared" si="2"/>
        <v/>
      </c>
    </row>
    <row r="16" spans="1:10" ht="51.75" customHeight="1" x14ac:dyDescent="0.25">
      <c r="A16" s="12">
        <v>7</v>
      </c>
      <c r="B16" s="18" t="s">
        <v>316</v>
      </c>
      <c r="C16" s="22">
        <v>5000</v>
      </c>
      <c r="D16" s="13"/>
      <c r="E16" s="9"/>
      <c r="F16" s="8" t="str">
        <f t="shared" si="0"/>
        <v/>
      </c>
      <c r="G16" s="10"/>
      <c r="H16" s="5" t="str">
        <f t="shared" si="1"/>
        <v/>
      </c>
      <c r="I16" s="11">
        <v>0.08</v>
      </c>
      <c r="J16" s="5" t="str">
        <f t="shared" si="2"/>
        <v/>
      </c>
    </row>
    <row r="17" spans="1:10" ht="51" customHeight="1" x14ac:dyDescent="0.25">
      <c r="A17" s="12">
        <v>8</v>
      </c>
      <c r="B17" s="18" t="s">
        <v>317</v>
      </c>
      <c r="C17" s="22">
        <v>2000</v>
      </c>
      <c r="D17" s="13"/>
      <c r="E17" s="9"/>
      <c r="F17" s="8" t="str">
        <f t="shared" si="0"/>
        <v/>
      </c>
      <c r="G17" s="10"/>
      <c r="H17" s="5" t="str">
        <f t="shared" si="1"/>
        <v/>
      </c>
      <c r="I17" s="11">
        <v>0.08</v>
      </c>
      <c r="J17" s="5" t="str">
        <f t="shared" si="2"/>
        <v/>
      </c>
    </row>
    <row r="18" spans="1:10" ht="51.75" customHeight="1" x14ac:dyDescent="0.25">
      <c r="A18" s="12">
        <v>9</v>
      </c>
      <c r="B18" s="18" t="s">
        <v>318</v>
      </c>
      <c r="C18" s="22">
        <v>1000</v>
      </c>
      <c r="D18" s="13"/>
      <c r="E18" s="9"/>
      <c r="F18" s="8" t="str">
        <f t="shared" si="0"/>
        <v/>
      </c>
      <c r="G18" s="10"/>
      <c r="H18" s="5" t="str">
        <f t="shared" si="1"/>
        <v/>
      </c>
      <c r="I18" s="11">
        <v>0.08</v>
      </c>
      <c r="J18" s="5" t="str">
        <f t="shared" si="2"/>
        <v/>
      </c>
    </row>
    <row r="19" spans="1:10" ht="13.5" customHeight="1" x14ac:dyDescent="0.25">
      <c r="A19" s="34" t="s">
        <v>12</v>
      </c>
      <c r="B19" s="35"/>
      <c r="C19" s="35"/>
      <c r="D19" s="35"/>
      <c r="E19" s="35"/>
      <c r="F19" s="35"/>
      <c r="G19" s="36"/>
      <c r="H19" s="3">
        <f>SUM(H10:H18)</f>
        <v>0</v>
      </c>
      <c r="I19" s="2"/>
      <c r="J19" s="3">
        <f>SUM(J10:J18)</f>
        <v>0</v>
      </c>
    </row>
    <row r="21" spans="1:10" x14ac:dyDescent="0.25">
      <c r="B21" s="6" t="s">
        <v>13</v>
      </c>
    </row>
    <row r="22" spans="1:10" ht="27" customHeight="1" x14ac:dyDescent="0.25">
      <c r="B22" s="31" t="s">
        <v>64</v>
      </c>
      <c r="C22" s="31"/>
      <c r="D22" s="31"/>
      <c r="E22" s="31"/>
      <c r="F22" s="31"/>
      <c r="G22" s="31"/>
      <c r="H22" s="31"/>
      <c r="I22" s="31"/>
      <c r="J22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22:J22"/>
    <mergeCell ref="F6:F9"/>
    <mergeCell ref="G6:G9"/>
    <mergeCell ref="H6:H9"/>
    <mergeCell ref="I6:I9"/>
    <mergeCell ref="J6:J9"/>
    <mergeCell ref="A19:G1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view="pageBreakPreview" zoomScaleNormal="100" zoomScaleSheetLayoutView="100" workbookViewId="0">
      <selection activeCell="D10" sqref="D10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25.5" x14ac:dyDescent="0.25">
      <c r="A10" s="12">
        <v>1</v>
      </c>
      <c r="B10" s="14" t="s">
        <v>319</v>
      </c>
      <c r="C10" s="17">
        <v>2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25.5" x14ac:dyDescent="0.25">
      <c r="A11" s="12">
        <v>2</v>
      </c>
      <c r="B11" s="14" t="s">
        <v>320</v>
      </c>
      <c r="C11" s="17">
        <v>2</v>
      </c>
      <c r="D11" s="13"/>
      <c r="E11" s="9"/>
      <c r="F11" s="4" t="str">
        <f t="shared" ref="F11:F33" si="1">IF(E11=0,"",CEILING(C11/E11,1))</f>
        <v/>
      </c>
      <c r="G11" s="10"/>
      <c r="H11" s="5" t="str">
        <f t="shared" ref="H11:H33" si="2">IF(E11=0,"",F11*G11)</f>
        <v/>
      </c>
      <c r="I11" s="11">
        <v>0.08</v>
      </c>
      <c r="J11" s="5" t="str">
        <f t="shared" ref="J11:J33" si="3">IF(E11=0,"",H11+(H11*I11))</f>
        <v/>
      </c>
    </row>
    <row r="12" spans="1:10" ht="25.5" x14ac:dyDescent="0.25">
      <c r="A12" s="12">
        <v>3</v>
      </c>
      <c r="B12" s="14" t="s">
        <v>321</v>
      </c>
      <c r="C12" s="17">
        <v>2</v>
      </c>
      <c r="D12" s="13"/>
      <c r="E12" s="9"/>
      <c r="F12" s="4" t="str">
        <f t="shared" si="1"/>
        <v/>
      </c>
      <c r="G12" s="10"/>
      <c r="H12" s="5" t="str">
        <f t="shared" si="2"/>
        <v/>
      </c>
      <c r="I12" s="11">
        <v>0.08</v>
      </c>
      <c r="J12" s="5" t="str">
        <f t="shared" si="3"/>
        <v/>
      </c>
    </row>
    <row r="13" spans="1:10" ht="25.5" x14ac:dyDescent="0.25">
      <c r="A13" s="12">
        <v>4</v>
      </c>
      <c r="B13" s="14" t="s">
        <v>322</v>
      </c>
      <c r="C13" s="17">
        <v>2</v>
      </c>
      <c r="D13" s="13"/>
      <c r="E13" s="9"/>
      <c r="F13" s="4" t="str">
        <f t="shared" si="1"/>
        <v/>
      </c>
      <c r="G13" s="10"/>
      <c r="H13" s="5" t="str">
        <f t="shared" si="2"/>
        <v/>
      </c>
      <c r="I13" s="11">
        <v>0.08</v>
      </c>
      <c r="J13" s="5" t="str">
        <f t="shared" si="3"/>
        <v/>
      </c>
    </row>
    <row r="14" spans="1:10" x14ac:dyDescent="0.25">
      <c r="A14" s="12">
        <v>5</v>
      </c>
      <c r="B14" s="21" t="s">
        <v>323</v>
      </c>
      <c r="C14" s="20">
        <v>100</v>
      </c>
      <c r="D14" s="13"/>
      <c r="E14" s="9"/>
      <c r="F14" s="4" t="str">
        <f t="shared" si="1"/>
        <v/>
      </c>
      <c r="G14" s="10"/>
      <c r="H14" s="5" t="str">
        <f t="shared" si="2"/>
        <v/>
      </c>
      <c r="I14" s="11">
        <v>0.08</v>
      </c>
      <c r="J14" s="5" t="str">
        <f t="shared" si="3"/>
        <v/>
      </c>
    </row>
    <row r="15" spans="1:10" ht="25.5" x14ac:dyDescent="0.25">
      <c r="A15" s="12">
        <v>6</v>
      </c>
      <c r="B15" s="21" t="s">
        <v>324</v>
      </c>
      <c r="C15" s="20">
        <v>160</v>
      </c>
      <c r="D15" s="13"/>
      <c r="E15" s="9"/>
      <c r="F15" s="4" t="str">
        <f t="shared" si="1"/>
        <v/>
      </c>
      <c r="G15" s="10"/>
      <c r="H15" s="5" t="str">
        <f t="shared" si="2"/>
        <v/>
      </c>
      <c r="I15" s="11">
        <v>0.08</v>
      </c>
      <c r="J15" s="5" t="str">
        <f t="shared" si="3"/>
        <v/>
      </c>
    </row>
    <row r="16" spans="1:10" ht="51" x14ac:dyDescent="0.25">
      <c r="A16" s="12">
        <v>7</v>
      </c>
      <c r="B16" s="14" t="s">
        <v>325</v>
      </c>
      <c r="C16" s="15">
        <v>500</v>
      </c>
      <c r="D16" s="13"/>
      <c r="E16" s="9"/>
      <c r="F16" s="4" t="str">
        <f t="shared" si="1"/>
        <v/>
      </c>
      <c r="G16" s="10"/>
      <c r="H16" s="5" t="str">
        <f t="shared" si="2"/>
        <v/>
      </c>
      <c r="I16" s="11">
        <v>0.08</v>
      </c>
      <c r="J16" s="5" t="str">
        <f t="shared" si="3"/>
        <v/>
      </c>
    </row>
    <row r="17" spans="1:10" ht="51" x14ac:dyDescent="0.25">
      <c r="A17" s="12">
        <v>8</v>
      </c>
      <c r="B17" s="14" t="s">
        <v>326</v>
      </c>
      <c r="C17" s="15">
        <v>300</v>
      </c>
      <c r="D17" s="13"/>
      <c r="E17" s="9"/>
      <c r="F17" s="4" t="str">
        <f t="shared" si="1"/>
        <v/>
      </c>
      <c r="G17" s="10"/>
      <c r="H17" s="5" t="str">
        <f t="shared" si="2"/>
        <v/>
      </c>
      <c r="I17" s="11">
        <v>0.08</v>
      </c>
      <c r="J17" s="5" t="str">
        <f t="shared" si="3"/>
        <v/>
      </c>
    </row>
    <row r="18" spans="1:10" ht="51" x14ac:dyDescent="0.25">
      <c r="A18" s="12">
        <v>9</v>
      </c>
      <c r="B18" s="14" t="s">
        <v>327</v>
      </c>
      <c r="C18" s="15">
        <v>600</v>
      </c>
      <c r="D18" s="13"/>
      <c r="E18" s="9"/>
      <c r="F18" s="4" t="str">
        <f t="shared" si="1"/>
        <v/>
      </c>
      <c r="G18" s="10"/>
      <c r="H18" s="5" t="str">
        <f t="shared" si="2"/>
        <v/>
      </c>
      <c r="I18" s="11">
        <v>0.08</v>
      </c>
      <c r="J18" s="5" t="str">
        <f t="shared" si="3"/>
        <v/>
      </c>
    </row>
    <row r="19" spans="1:10" ht="51" x14ac:dyDescent="0.25">
      <c r="A19" s="12">
        <v>10</v>
      </c>
      <c r="B19" s="14" t="s">
        <v>328</v>
      </c>
      <c r="C19" s="15">
        <v>300</v>
      </c>
      <c r="D19" s="13"/>
      <c r="E19" s="9"/>
      <c r="F19" s="4" t="str">
        <f t="shared" si="1"/>
        <v/>
      </c>
      <c r="G19" s="10"/>
      <c r="H19" s="5" t="str">
        <f t="shared" si="2"/>
        <v/>
      </c>
      <c r="I19" s="11">
        <v>0.08</v>
      </c>
      <c r="J19" s="5" t="str">
        <f t="shared" si="3"/>
        <v/>
      </c>
    </row>
    <row r="20" spans="1:10" x14ac:dyDescent="0.25">
      <c r="A20" s="12">
        <v>11</v>
      </c>
      <c r="B20" s="21" t="s">
        <v>27</v>
      </c>
      <c r="C20" s="20">
        <v>125000</v>
      </c>
      <c r="D20" s="13"/>
      <c r="E20" s="9"/>
      <c r="F20" s="4" t="str">
        <f t="shared" si="1"/>
        <v/>
      </c>
      <c r="G20" s="10"/>
      <c r="H20" s="5" t="str">
        <f t="shared" si="2"/>
        <v/>
      </c>
      <c r="I20" s="11">
        <v>0.08</v>
      </c>
      <c r="J20" s="5" t="str">
        <f t="shared" si="3"/>
        <v/>
      </c>
    </row>
    <row r="21" spans="1:10" ht="25.5" x14ac:dyDescent="0.25">
      <c r="A21" s="12">
        <v>12</v>
      </c>
      <c r="B21" s="21" t="s">
        <v>329</v>
      </c>
      <c r="C21" s="22">
        <v>1600</v>
      </c>
      <c r="D21" s="13"/>
      <c r="E21" s="9"/>
      <c r="F21" s="4" t="str">
        <f t="shared" si="1"/>
        <v/>
      </c>
      <c r="G21" s="10"/>
      <c r="H21" s="5" t="str">
        <f t="shared" si="2"/>
        <v/>
      </c>
      <c r="I21" s="11">
        <v>0.08</v>
      </c>
      <c r="J21" s="5" t="str">
        <f t="shared" si="3"/>
        <v/>
      </c>
    </row>
    <row r="22" spans="1:10" ht="25.5" x14ac:dyDescent="0.25">
      <c r="A22" s="12">
        <v>13</v>
      </c>
      <c r="B22" s="21" t="s">
        <v>330</v>
      </c>
      <c r="C22" s="17">
        <v>11500</v>
      </c>
      <c r="D22" s="13"/>
      <c r="E22" s="9"/>
      <c r="F22" s="4" t="str">
        <f t="shared" si="1"/>
        <v/>
      </c>
      <c r="G22" s="10"/>
      <c r="H22" s="5" t="str">
        <f t="shared" si="2"/>
        <v/>
      </c>
      <c r="I22" s="11">
        <v>0.08</v>
      </c>
      <c r="J22" s="5" t="str">
        <f t="shared" si="3"/>
        <v/>
      </c>
    </row>
    <row r="23" spans="1:10" x14ac:dyDescent="0.25">
      <c r="A23" s="12">
        <v>14</v>
      </c>
      <c r="B23" s="14" t="s">
        <v>331</v>
      </c>
      <c r="C23" s="15">
        <v>10000</v>
      </c>
      <c r="D23" s="13"/>
      <c r="E23" s="9"/>
      <c r="F23" s="4" t="str">
        <f t="shared" si="1"/>
        <v/>
      </c>
      <c r="G23" s="10"/>
      <c r="H23" s="5" t="str">
        <f t="shared" si="2"/>
        <v/>
      </c>
      <c r="I23" s="11">
        <v>0.08</v>
      </c>
      <c r="J23" s="5" t="str">
        <f t="shared" si="3"/>
        <v/>
      </c>
    </row>
    <row r="24" spans="1:10" x14ac:dyDescent="0.25">
      <c r="A24" s="12">
        <v>15</v>
      </c>
      <c r="B24" s="14" t="s">
        <v>332</v>
      </c>
      <c r="C24" s="15">
        <v>12000</v>
      </c>
      <c r="D24" s="13"/>
      <c r="E24" s="9"/>
      <c r="F24" s="4" t="str">
        <f t="shared" si="1"/>
        <v/>
      </c>
      <c r="G24" s="10"/>
      <c r="H24" s="5" t="str">
        <f t="shared" si="2"/>
        <v/>
      </c>
      <c r="I24" s="11">
        <v>0.08</v>
      </c>
      <c r="J24" s="5" t="str">
        <f t="shared" si="3"/>
        <v/>
      </c>
    </row>
    <row r="25" spans="1:10" x14ac:dyDescent="0.25">
      <c r="A25" s="12">
        <v>16</v>
      </c>
      <c r="B25" s="14" t="s">
        <v>333</v>
      </c>
      <c r="C25" s="15">
        <v>3000</v>
      </c>
      <c r="D25" s="13"/>
      <c r="E25" s="9"/>
      <c r="F25" s="4" t="str">
        <f t="shared" si="1"/>
        <v/>
      </c>
      <c r="G25" s="10"/>
      <c r="H25" s="5" t="str">
        <f t="shared" si="2"/>
        <v/>
      </c>
      <c r="I25" s="11">
        <v>0.08</v>
      </c>
      <c r="J25" s="5" t="str">
        <f t="shared" si="3"/>
        <v/>
      </c>
    </row>
    <row r="26" spans="1:10" x14ac:dyDescent="0.25">
      <c r="A26" s="12">
        <v>17</v>
      </c>
      <c r="B26" s="14" t="s">
        <v>334</v>
      </c>
      <c r="C26" s="15">
        <v>10000</v>
      </c>
      <c r="D26" s="13"/>
      <c r="E26" s="9"/>
      <c r="F26" s="4" t="str">
        <f t="shared" si="1"/>
        <v/>
      </c>
      <c r="G26" s="10"/>
      <c r="H26" s="5" t="str">
        <f t="shared" si="2"/>
        <v/>
      </c>
      <c r="I26" s="11">
        <v>0.08</v>
      </c>
      <c r="J26" s="5" t="str">
        <f t="shared" si="3"/>
        <v/>
      </c>
    </row>
    <row r="27" spans="1:10" ht="25.5" x14ac:dyDescent="0.25">
      <c r="A27" s="12">
        <v>18</v>
      </c>
      <c r="B27" s="21" t="s">
        <v>335</v>
      </c>
      <c r="C27" s="20">
        <v>500</v>
      </c>
      <c r="D27" s="13"/>
      <c r="E27" s="9"/>
      <c r="F27" s="4" t="str">
        <f t="shared" si="1"/>
        <v/>
      </c>
      <c r="G27" s="10"/>
      <c r="H27" s="5" t="str">
        <f t="shared" si="2"/>
        <v/>
      </c>
      <c r="I27" s="11">
        <v>0.08</v>
      </c>
      <c r="J27" s="5" t="str">
        <f t="shared" si="3"/>
        <v/>
      </c>
    </row>
    <row r="28" spans="1:10" ht="13.5" customHeight="1" x14ac:dyDescent="0.25">
      <c r="A28" s="12">
        <v>19</v>
      </c>
      <c r="B28" s="21" t="s">
        <v>28</v>
      </c>
      <c r="C28" s="20">
        <v>50</v>
      </c>
      <c r="D28" s="13"/>
      <c r="E28" s="9"/>
      <c r="F28" s="4" t="str">
        <f t="shared" si="1"/>
        <v/>
      </c>
      <c r="G28" s="10"/>
      <c r="H28" s="5" t="str">
        <f t="shared" si="2"/>
        <v/>
      </c>
      <c r="I28" s="11">
        <v>0.08</v>
      </c>
      <c r="J28" s="5" t="str">
        <f t="shared" si="3"/>
        <v/>
      </c>
    </row>
    <row r="29" spans="1:10" ht="127.5" x14ac:dyDescent="0.25">
      <c r="A29" s="12">
        <v>20</v>
      </c>
      <c r="B29" s="14" t="s">
        <v>336</v>
      </c>
      <c r="C29" s="15">
        <v>80</v>
      </c>
      <c r="D29" s="13"/>
      <c r="E29" s="9"/>
      <c r="F29" s="4" t="str">
        <f t="shared" si="1"/>
        <v/>
      </c>
      <c r="G29" s="10"/>
      <c r="H29" s="5" t="str">
        <f t="shared" si="2"/>
        <v/>
      </c>
      <c r="I29" s="11">
        <v>0.08</v>
      </c>
      <c r="J29" s="5" t="str">
        <f t="shared" si="3"/>
        <v/>
      </c>
    </row>
    <row r="30" spans="1:10" ht="63.75" x14ac:dyDescent="0.25">
      <c r="A30" s="12">
        <v>21</v>
      </c>
      <c r="B30" s="21" t="s">
        <v>337</v>
      </c>
      <c r="C30" s="22">
        <v>200</v>
      </c>
      <c r="D30" s="13"/>
      <c r="E30" s="9"/>
      <c r="F30" s="4" t="str">
        <f t="shared" si="1"/>
        <v/>
      </c>
      <c r="G30" s="10"/>
      <c r="H30" s="5" t="str">
        <f t="shared" si="2"/>
        <v/>
      </c>
      <c r="I30" s="11">
        <v>0.08</v>
      </c>
      <c r="J30" s="5" t="str">
        <f t="shared" si="3"/>
        <v/>
      </c>
    </row>
    <row r="31" spans="1:10" ht="51" x14ac:dyDescent="0.25">
      <c r="A31" s="12">
        <v>22</v>
      </c>
      <c r="B31" s="21" t="s">
        <v>338</v>
      </c>
      <c r="C31" s="22">
        <v>100</v>
      </c>
      <c r="D31" s="13"/>
      <c r="E31" s="9"/>
      <c r="F31" s="4" t="str">
        <f t="shared" si="1"/>
        <v/>
      </c>
      <c r="G31" s="10"/>
      <c r="H31" s="5" t="str">
        <f t="shared" si="2"/>
        <v/>
      </c>
      <c r="I31" s="11">
        <v>0.08</v>
      </c>
      <c r="J31" s="5" t="str">
        <f t="shared" si="3"/>
        <v/>
      </c>
    </row>
    <row r="32" spans="1:10" ht="63.75" x14ac:dyDescent="0.25">
      <c r="A32" s="12">
        <v>23</v>
      </c>
      <c r="B32" s="21" t="s">
        <v>339</v>
      </c>
      <c r="C32" s="22">
        <v>600</v>
      </c>
      <c r="D32" s="13"/>
      <c r="E32" s="9"/>
      <c r="F32" s="4" t="str">
        <f t="shared" si="1"/>
        <v/>
      </c>
      <c r="G32" s="10"/>
      <c r="H32" s="5" t="str">
        <f t="shared" si="2"/>
        <v/>
      </c>
      <c r="I32" s="11">
        <v>0.08</v>
      </c>
      <c r="J32" s="5" t="str">
        <f t="shared" si="3"/>
        <v/>
      </c>
    </row>
    <row r="33" spans="1:10" ht="38.25" x14ac:dyDescent="0.25">
      <c r="A33" s="12">
        <v>24</v>
      </c>
      <c r="B33" s="21" t="s">
        <v>24</v>
      </c>
      <c r="C33" s="22">
        <v>330</v>
      </c>
      <c r="D33" s="13"/>
      <c r="E33" s="9"/>
      <c r="F33" s="4" t="str">
        <f t="shared" si="1"/>
        <v/>
      </c>
      <c r="G33" s="10"/>
      <c r="H33" s="5" t="str">
        <f t="shared" si="2"/>
        <v/>
      </c>
      <c r="I33" s="11">
        <v>0.08</v>
      </c>
      <c r="J33" s="5" t="str">
        <f t="shared" si="3"/>
        <v/>
      </c>
    </row>
    <row r="34" spans="1:10" ht="13.5" customHeight="1" x14ac:dyDescent="0.25">
      <c r="A34" s="34" t="s">
        <v>12</v>
      </c>
      <c r="B34" s="35"/>
      <c r="C34" s="35"/>
      <c r="D34" s="35"/>
      <c r="E34" s="35"/>
      <c r="F34" s="35"/>
      <c r="G34" s="36"/>
      <c r="H34" s="3">
        <f>SUM(H10:H33)</f>
        <v>0</v>
      </c>
      <c r="I34" s="2"/>
      <c r="J34" s="3">
        <f>SUM(J10:J33)</f>
        <v>0</v>
      </c>
    </row>
    <row r="36" spans="1:10" x14ac:dyDescent="0.25">
      <c r="B36" s="6" t="s">
        <v>13</v>
      </c>
    </row>
    <row r="37" spans="1:10" ht="27" customHeight="1" x14ac:dyDescent="0.25">
      <c r="B37" s="31" t="s">
        <v>64</v>
      </c>
      <c r="C37" s="31"/>
      <c r="D37" s="31"/>
      <c r="E37" s="31"/>
      <c r="F37" s="31"/>
      <c r="G37" s="31"/>
      <c r="H37" s="31"/>
      <c r="I37" s="31"/>
      <c r="J37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37:J37"/>
    <mergeCell ref="F6:F9"/>
    <mergeCell ref="G6:G9"/>
    <mergeCell ref="H6:H9"/>
    <mergeCell ref="I6:I9"/>
    <mergeCell ref="J6:J9"/>
    <mergeCell ref="A34:G34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view="pageBreakPreview" zoomScaleNormal="100" zoomScaleSheetLayoutView="100" workbookViewId="0">
      <selection activeCell="F10" sqref="F10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55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25.5" x14ac:dyDescent="0.25">
      <c r="A10" s="12">
        <v>1</v>
      </c>
      <c r="B10" s="18" t="s">
        <v>25</v>
      </c>
      <c r="C10" s="20">
        <v>30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25.5" x14ac:dyDescent="0.25">
      <c r="A11" s="12">
        <v>2</v>
      </c>
      <c r="B11" s="18" t="s">
        <v>340</v>
      </c>
      <c r="C11" s="20">
        <v>30</v>
      </c>
      <c r="D11" s="13"/>
      <c r="E11" s="9"/>
      <c r="F11" s="4" t="str">
        <f t="shared" ref="F11:F13" si="1">IF(E11=0,"",CEILING(C11/E11,1))</f>
        <v/>
      </c>
      <c r="G11" s="10"/>
      <c r="H11" s="5" t="str">
        <f t="shared" ref="H11:H13" si="2">IF(E11=0,"",F11*G11)</f>
        <v/>
      </c>
      <c r="I11" s="11">
        <v>0.08</v>
      </c>
      <c r="J11" s="5" t="str">
        <f t="shared" ref="J11:J13" si="3">IF(E11=0,"",H11+(H11*I11))</f>
        <v/>
      </c>
    </row>
    <row r="12" spans="1:10" ht="38.25" x14ac:dyDescent="0.25">
      <c r="A12" s="12">
        <v>3</v>
      </c>
      <c r="B12" s="18" t="s">
        <v>26</v>
      </c>
      <c r="C12" s="20">
        <v>13000</v>
      </c>
      <c r="D12" s="13"/>
      <c r="E12" s="9"/>
      <c r="F12" s="4" t="str">
        <f t="shared" si="1"/>
        <v/>
      </c>
      <c r="G12" s="10"/>
      <c r="H12" s="5" t="str">
        <f t="shared" si="2"/>
        <v/>
      </c>
      <c r="I12" s="11">
        <v>0.08</v>
      </c>
      <c r="J12" s="5" t="str">
        <f t="shared" si="3"/>
        <v/>
      </c>
    </row>
    <row r="13" spans="1:10" ht="51" x14ac:dyDescent="0.25">
      <c r="A13" s="12">
        <v>4</v>
      </c>
      <c r="B13" s="18" t="s">
        <v>341</v>
      </c>
      <c r="C13" s="20">
        <v>7000</v>
      </c>
      <c r="D13" s="13"/>
      <c r="E13" s="9"/>
      <c r="F13" s="4" t="str">
        <f t="shared" si="1"/>
        <v/>
      </c>
      <c r="G13" s="10"/>
      <c r="H13" s="5" t="str">
        <f t="shared" si="2"/>
        <v/>
      </c>
      <c r="I13" s="11">
        <v>0.08</v>
      </c>
      <c r="J13" s="5" t="str">
        <f t="shared" si="3"/>
        <v/>
      </c>
    </row>
    <row r="14" spans="1:10" ht="13.5" customHeight="1" x14ac:dyDescent="0.25">
      <c r="A14" s="34" t="s">
        <v>12</v>
      </c>
      <c r="B14" s="35"/>
      <c r="C14" s="35"/>
      <c r="D14" s="35"/>
      <c r="E14" s="35"/>
      <c r="F14" s="35"/>
      <c r="G14" s="36"/>
      <c r="H14" s="3">
        <f>SUM(H10:H13)</f>
        <v>0</v>
      </c>
      <c r="I14" s="2"/>
      <c r="J14" s="3">
        <f>SUM(J10:J13)</f>
        <v>0</v>
      </c>
    </row>
    <row r="16" spans="1:10" x14ac:dyDescent="0.25">
      <c r="B16" s="6" t="s">
        <v>13</v>
      </c>
    </row>
    <row r="17" spans="2:10" ht="27" customHeight="1" x14ac:dyDescent="0.25">
      <c r="B17" s="31" t="s">
        <v>64</v>
      </c>
      <c r="C17" s="31"/>
      <c r="D17" s="31"/>
      <c r="E17" s="31"/>
      <c r="F17" s="31"/>
      <c r="G17" s="31"/>
      <c r="H17" s="31"/>
      <c r="I17" s="31"/>
      <c r="J17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7:J17"/>
    <mergeCell ref="F6:F9"/>
    <mergeCell ref="G6:G9"/>
    <mergeCell ref="H6:H9"/>
    <mergeCell ref="I6:I9"/>
    <mergeCell ref="J6:J9"/>
    <mergeCell ref="A14:G14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view="pageBreakPreview" zoomScaleNormal="100" zoomScaleSheetLayoutView="100" workbookViewId="0">
      <selection activeCell="F15" sqref="F15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54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51" x14ac:dyDescent="0.25">
      <c r="A10" s="12">
        <v>1</v>
      </c>
      <c r="B10" s="18" t="s">
        <v>342</v>
      </c>
      <c r="C10" s="20">
        <v>12</v>
      </c>
      <c r="D10" s="13"/>
      <c r="E10" s="9"/>
      <c r="F10" s="4" t="str">
        <f t="shared" ref="F10:F15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51" x14ac:dyDescent="0.25">
      <c r="A11" s="12">
        <v>2</v>
      </c>
      <c r="B11" s="18" t="s">
        <v>343</v>
      </c>
      <c r="C11" s="20">
        <v>12</v>
      </c>
      <c r="D11" s="13"/>
      <c r="E11" s="9"/>
      <c r="F11" s="4" t="str">
        <f t="shared" si="0"/>
        <v/>
      </c>
      <c r="G11" s="10"/>
      <c r="H11" s="5" t="str">
        <f t="shared" ref="H11:H15" si="1">IF(E11=0,"",F11*G11)</f>
        <v/>
      </c>
      <c r="I11" s="11">
        <v>0.08</v>
      </c>
      <c r="J11" s="5" t="str">
        <f t="shared" ref="J11:J15" si="2">IF(E11=0,"",H11+(H11*I11))</f>
        <v/>
      </c>
    </row>
    <row r="12" spans="1:10" ht="51" x14ac:dyDescent="0.25">
      <c r="A12" s="12">
        <v>3</v>
      </c>
      <c r="B12" s="18" t="s">
        <v>344</v>
      </c>
      <c r="C12" s="20">
        <v>12</v>
      </c>
      <c r="D12" s="13"/>
      <c r="E12" s="9"/>
      <c r="F12" s="8" t="str">
        <f t="shared" si="0"/>
        <v/>
      </c>
      <c r="G12" s="10"/>
      <c r="H12" s="5" t="str">
        <f>IF(E12=0,"",F12*G12)</f>
        <v/>
      </c>
      <c r="I12" s="11">
        <v>0.08</v>
      </c>
      <c r="J12" s="5" t="str">
        <f t="shared" si="2"/>
        <v/>
      </c>
    </row>
    <row r="13" spans="1:10" ht="51" x14ac:dyDescent="0.25">
      <c r="A13" s="12">
        <v>4</v>
      </c>
      <c r="B13" s="18" t="s">
        <v>345</v>
      </c>
      <c r="C13" s="20">
        <v>12</v>
      </c>
      <c r="D13" s="13"/>
      <c r="E13" s="9"/>
      <c r="F13" s="8" t="str">
        <f t="shared" si="0"/>
        <v/>
      </c>
      <c r="G13" s="10"/>
      <c r="H13" s="5" t="str">
        <f t="shared" si="1"/>
        <v/>
      </c>
      <c r="I13" s="11">
        <v>0.08</v>
      </c>
      <c r="J13" s="5" t="str">
        <f t="shared" si="2"/>
        <v/>
      </c>
    </row>
    <row r="14" spans="1:10" ht="51" x14ac:dyDescent="0.25">
      <c r="A14" s="12">
        <v>5</v>
      </c>
      <c r="B14" s="18" t="s">
        <v>346</v>
      </c>
      <c r="C14" s="20">
        <v>12</v>
      </c>
      <c r="D14" s="13"/>
      <c r="E14" s="9"/>
      <c r="F14" s="8" t="str">
        <f t="shared" si="0"/>
        <v/>
      </c>
      <c r="G14" s="10"/>
      <c r="H14" s="5" t="str">
        <f t="shared" si="1"/>
        <v/>
      </c>
      <c r="I14" s="11">
        <v>0.08</v>
      </c>
      <c r="J14" s="5" t="str">
        <f t="shared" si="2"/>
        <v/>
      </c>
    </row>
    <row r="15" spans="1:10" ht="51" x14ac:dyDescent="0.25">
      <c r="A15" s="12">
        <v>6</v>
      </c>
      <c r="B15" s="18" t="s">
        <v>347</v>
      </c>
      <c r="C15" s="20">
        <v>12</v>
      </c>
      <c r="D15" s="13"/>
      <c r="E15" s="9"/>
      <c r="F15" s="8" t="str">
        <f t="shared" si="0"/>
        <v/>
      </c>
      <c r="G15" s="10"/>
      <c r="H15" s="5" t="str">
        <f t="shared" si="1"/>
        <v/>
      </c>
      <c r="I15" s="11">
        <v>0.08</v>
      </c>
      <c r="J15" s="5" t="str">
        <f t="shared" si="2"/>
        <v/>
      </c>
    </row>
    <row r="16" spans="1:10" ht="13.5" customHeight="1" x14ac:dyDescent="0.25">
      <c r="A16" s="34" t="s">
        <v>12</v>
      </c>
      <c r="B16" s="35"/>
      <c r="C16" s="35"/>
      <c r="D16" s="35"/>
      <c r="E16" s="35"/>
      <c r="F16" s="35"/>
      <c r="G16" s="36"/>
      <c r="H16" s="3">
        <f>SUM(H10:H15)</f>
        <v>0</v>
      </c>
      <c r="I16" s="2"/>
      <c r="J16" s="3">
        <f>SUM(J10:J15)</f>
        <v>0</v>
      </c>
    </row>
    <row r="18" spans="2:10" x14ac:dyDescent="0.25">
      <c r="B18" s="6" t="s">
        <v>13</v>
      </c>
    </row>
    <row r="19" spans="2:10" ht="27" customHeight="1" x14ac:dyDescent="0.25">
      <c r="B19" s="31" t="s">
        <v>64</v>
      </c>
      <c r="C19" s="31"/>
      <c r="D19" s="31"/>
      <c r="E19" s="31"/>
      <c r="F19" s="31"/>
      <c r="G19" s="31"/>
      <c r="H19" s="31"/>
      <c r="I19" s="31"/>
      <c r="J19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9:J19"/>
    <mergeCell ref="F6:F9"/>
    <mergeCell ref="G6:G9"/>
    <mergeCell ref="H6:H9"/>
    <mergeCell ref="I6:I9"/>
    <mergeCell ref="J6:J9"/>
    <mergeCell ref="A16:G16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view="pageBreakPreview" zoomScaleNormal="100" zoomScaleSheetLayoutView="100" workbookViewId="0">
      <selection activeCell="C22" sqref="C22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66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63.75" x14ac:dyDescent="0.25">
      <c r="A10" s="12">
        <v>1</v>
      </c>
      <c r="B10" s="18" t="s">
        <v>348</v>
      </c>
      <c r="C10" s="22">
        <v>50</v>
      </c>
      <c r="D10" s="13"/>
      <c r="E10" s="9"/>
      <c r="F10" s="4" t="str">
        <f t="shared" ref="F10:F11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x14ac:dyDescent="0.25">
      <c r="A11" s="12">
        <v>2</v>
      </c>
      <c r="B11" s="18" t="s">
        <v>349</v>
      </c>
      <c r="C11" s="22">
        <v>42500</v>
      </c>
      <c r="D11" s="13"/>
      <c r="E11" s="9"/>
      <c r="F11" s="4" t="str">
        <f t="shared" si="0"/>
        <v/>
      </c>
      <c r="G11" s="10"/>
      <c r="H11" s="5" t="str">
        <f t="shared" ref="H11" si="1">IF(E11=0,"",F11*G11)</f>
        <v/>
      </c>
      <c r="I11" s="11">
        <v>0.08</v>
      </c>
      <c r="J11" s="5" t="str">
        <f t="shared" ref="J11" si="2">IF(E11=0,"",H11+(H11*I11))</f>
        <v/>
      </c>
    </row>
    <row r="12" spans="1:10" ht="13.5" customHeight="1" x14ac:dyDescent="0.25">
      <c r="A12" s="34" t="s">
        <v>12</v>
      </c>
      <c r="B12" s="35"/>
      <c r="C12" s="35"/>
      <c r="D12" s="35"/>
      <c r="E12" s="35"/>
      <c r="F12" s="35"/>
      <c r="G12" s="36"/>
      <c r="H12" s="3">
        <f>SUM(H10:H11)</f>
        <v>0</v>
      </c>
      <c r="I12" s="2"/>
      <c r="J12" s="3">
        <f>SUM(J10:J11)</f>
        <v>0</v>
      </c>
    </row>
    <row r="14" spans="1:10" x14ac:dyDescent="0.25">
      <c r="B14" s="6" t="s">
        <v>13</v>
      </c>
    </row>
    <row r="15" spans="1:10" ht="27" customHeight="1" x14ac:dyDescent="0.25">
      <c r="B15" s="31" t="s">
        <v>64</v>
      </c>
      <c r="C15" s="31"/>
      <c r="D15" s="31"/>
      <c r="E15" s="31"/>
      <c r="F15" s="31"/>
      <c r="G15" s="31"/>
      <c r="H15" s="31"/>
      <c r="I15" s="31"/>
      <c r="J15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5:J15"/>
    <mergeCell ref="F6:F9"/>
    <mergeCell ref="G6:G9"/>
    <mergeCell ref="H6:H9"/>
    <mergeCell ref="I6:I9"/>
    <mergeCell ref="J6:J9"/>
    <mergeCell ref="A12:G12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BreakPreview" zoomScaleNormal="100" zoomScaleSheetLayoutView="100" workbookViewId="0">
      <selection activeCell="E10" sqref="E10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65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65.25" customHeight="1" x14ac:dyDescent="0.25">
      <c r="A10" s="12">
        <v>1</v>
      </c>
      <c r="B10" s="18" t="s">
        <v>31</v>
      </c>
      <c r="C10" s="20">
        <v>5</v>
      </c>
      <c r="D10" s="13"/>
      <c r="E10" s="9"/>
      <c r="F10" s="4" t="str">
        <f t="shared" ref="F10:F14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64.5" customHeight="1" x14ac:dyDescent="0.25">
      <c r="A11" s="12">
        <v>2</v>
      </c>
      <c r="B11" s="18" t="s">
        <v>32</v>
      </c>
      <c r="C11" s="20">
        <v>10</v>
      </c>
      <c r="D11" s="13"/>
      <c r="E11" s="9"/>
      <c r="F11" s="4" t="str">
        <f t="shared" si="0"/>
        <v/>
      </c>
      <c r="G11" s="10"/>
      <c r="H11" s="5" t="str">
        <f t="shared" ref="H11:H14" si="1">IF(E11=0,"",F11*G11)</f>
        <v/>
      </c>
      <c r="I11" s="11">
        <v>0.08</v>
      </c>
      <c r="J11" s="5" t="str">
        <f t="shared" ref="J11:J14" si="2">IF(E11=0,"",H11+(H11*I11))</f>
        <v/>
      </c>
    </row>
    <row r="12" spans="1:10" ht="63" customHeight="1" x14ac:dyDescent="0.25">
      <c r="A12" s="12">
        <v>3</v>
      </c>
      <c r="B12" s="18" t="s">
        <v>33</v>
      </c>
      <c r="C12" s="20">
        <v>15</v>
      </c>
      <c r="D12" s="13"/>
      <c r="E12" s="9"/>
      <c r="F12" s="8" t="str">
        <f t="shared" si="0"/>
        <v/>
      </c>
      <c r="G12" s="10"/>
      <c r="H12" s="5" t="str">
        <f>IF(E12=0,"",F12*G12)</f>
        <v/>
      </c>
      <c r="I12" s="11">
        <v>0.08</v>
      </c>
      <c r="J12" s="5" t="str">
        <f t="shared" si="2"/>
        <v/>
      </c>
    </row>
    <row r="13" spans="1:10" ht="64.5" customHeight="1" x14ac:dyDescent="0.25">
      <c r="A13" s="12">
        <v>4</v>
      </c>
      <c r="B13" s="18" t="s">
        <v>34</v>
      </c>
      <c r="C13" s="20">
        <v>3</v>
      </c>
      <c r="D13" s="13"/>
      <c r="E13" s="9"/>
      <c r="F13" s="8" t="str">
        <f t="shared" si="0"/>
        <v/>
      </c>
      <c r="G13" s="10"/>
      <c r="H13" s="5" t="str">
        <f t="shared" si="1"/>
        <v/>
      </c>
      <c r="I13" s="11">
        <v>0.08</v>
      </c>
      <c r="J13" s="5" t="str">
        <f t="shared" si="2"/>
        <v/>
      </c>
    </row>
    <row r="14" spans="1:10" ht="64.5" customHeight="1" x14ac:dyDescent="0.25">
      <c r="A14" s="12">
        <v>5</v>
      </c>
      <c r="B14" s="18" t="s">
        <v>35</v>
      </c>
      <c r="C14" s="20">
        <v>12</v>
      </c>
      <c r="D14" s="13"/>
      <c r="E14" s="9"/>
      <c r="F14" s="8" t="str">
        <f t="shared" si="0"/>
        <v/>
      </c>
      <c r="G14" s="10"/>
      <c r="H14" s="5" t="str">
        <f t="shared" si="1"/>
        <v/>
      </c>
      <c r="I14" s="11">
        <v>0.08</v>
      </c>
      <c r="J14" s="5" t="str">
        <f t="shared" si="2"/>
        <v/>
      </c>
    </row>
    <row r="15" spans="1:10" ht="13.5" customHeight="1" x14ac:dyDescent="0.25">
      <c r="A15" s="34" t="s">
        <v>12</v>
      </c>
      <c r="B15" s="35"/>
      <c r="C15" s="35"/>
      <c r="D15" s="35"/>
      <c r="E15" s="35"/>
      <c r="F15" s="35"/>
      <c r="G15" s="36"/>
      <c r="H15" s="3">
        <f>SUM(H10:H14)</f>
        <v>0</v>
      </c>
      <c r="I15" s="2"/>
      <c r="J15" s="3">
        <f>SUM(J10:J14)</f>
        <v>0</v>
      </c>
    </row>
    <row r="17" spans="2:10" x14ac:dyDescent="0.25">
      <c r="B17" s="6" t="s">
        <v>13</v>
      </c>
    </row>
    <row r="18" spans="2:10" ht="27" customHeight="1" x14ac:dyDescent="0.25">
      <c r="B18" s="31" t="s">
        <v>64</v>
      </c>
      <c r="C18" s="31"/>
      <c r="D18" s="31"/>
      <c r="E18" s="31"/>
      <c r="F18" s="31"/>
      <c r="G18" s="31"/>
      <c r="H18" s="31"/>
      <c r="I18" s="31"/>
      <c r="J18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8:J18"/>
    <mergeCell ref="F6:F9"/>
    <mergeCell ref="G6:G9"/>
    <mergeCell ref="H6:H9"/>
    <mergeCell ref="I6:I9"/>
    <mergeCell ref="J6:J9"/>
    <mergeCell ref="A15:G15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view="pageBreakPreview" zoomScaleNormal="100" zoomScaleSheetLayoutView="100" workbookViewId="0">
      <selection activeCell="D12" sqref="D12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67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x14ac:dyDescent="0.25">
      <c r="A10" s="12">
        <v>1</v>
      </c>
      <c r="B10" s="16" t="s">
        <v>36</v>
      </c>
      <c r="C10" s="17">
        <v>48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25.5" x14ac:dyDescent="0.25">
      <c r="A11" s="12">
        <v>2</v>
      </c>
      <c r="B11" s="16" t="s">
        <v>37</v>
      </c>
      <c r="C11" s="17">
        <v>120</v>
      </c>
      <c r="D11" s="13"/>
      <c r="E11" s="9"/>
      <c r="F11" s="4" t="str">
        <f t="shared" ref="F11:F21" si="1">IF(E11=0,"",CEILING(C11/E11,1))</f>
        <v/>
      </c>
      <c r="G11" s="10"/>
      <c r="H11" s="5" t="str">
        <f t="shared" ref="H11:H21" si="2">IF(E11=0,"",F11*G11)</f>
        <v/>
      </c>
      <c r="I11" s="11">
        <v>0.08</v>
      </c>
      <c r="J11" s="5" t="str">
        <f t="shared" ref="J11:J21" si="3">IF(E11=0,"",H11+(H11*I11))</f>
        <v/>
      </c>
    </row>
    <row r="12" spans="1:10" ht="25.5" x14ac:dyDescent="0.25">
      <c r="A12" s="12">
        <v>3</v>
      </c>
      <c r="B12" s="16" t="s">
        <v>38</v>
      </c>
      <c r="C12" s="17">
        <v>15</v>
      </c>
      <c r="D12" s="13"/>
      <c r="E12" s="9"/>
      <c r="F12" s="4" t="str">
        <f t="shared" si="1"/>
        <v/>
      </c>
      <c r="G12" s="10"/>
      <c r="H12" s="5" t="str">
        <f t="shared" si="2"/>
        <v/>
      </c>
      <c r="I12" s="11">
        <v>0.08</v>
      </c>
      <c r="J12" s="5" t="str">
        <f t="shared" si="3"/>
        <v/>
      </c>
    </row>
    <row r="13" spans="1:10" ht="38.25" x14ac:dyDescent="0.25">
      <c r="A13" s="12">
        <v>4</v>
      </c>
      <c r="B13" s="16" t="s">
        <v>39</v>
      </c>
      <c r="C13" s="17">
        <v>108</v>
      </c>
      <c r="D13" s="13"/>
      <c r="E13" s="9"/>
      <c r="F13" s="4" t="str">
        <f t="shared" si="1"/>
        <v/>
      </c>
      <c r="G13" s="10"/>
      <c r="H13" s="5" t="str">
        <f t="shared" si="2"/>
        <v/>
      </c>
      <c r="I13" s="11">
        <v>0.08</v>
      </c>
      <c r="J13" s="5" t="str">
        <f t="shared" si="3"/>
        <v/>
      </c>
    </row>
    <row r="14" spans="1:10" x14ac:dyDescent="0.25">
      <c r="A14" s="12">
        <v>5</v>
      </c>
      <c r="B14" s="16" t="s">
        <v>40</v>
      </c>
      <c r="C14" s="17">
        <v>51</v>
      </c>
      <c r="D14" s="13"/>
      <c r="E14" s="9"/>
      <c r="F14" s="4" t="str">
        <f t="shared" si="1"/>
        <v/>
      </c>
      <c r="G14" s="10"/>
      <c r="H14" s="5" t="str">
        <f t="shared" si="2"/>
        <v/>
      </c>
      <c r="I14" s="11">
        <v>0.08</v>
      </c>
      <c r="J14" s="5" t="str">
        <f t="shared" si="3"/>
        <v/>
      </c>
    </row>
    <row r="15" spans="1:10" ht="25.5" x14ac:dyDescent="0.25">
      <c r="A15" s="12">
        <v>6</v>
      </c>
      <c r="B15" s="18" t="s">
        <v>350</v>
      </c>
      <c r="C15" s="22">
        <v>80</v>
      </c>
      <c r="D15" s="13"/>
      <c r="E15" s="9"/>
      <c r="F15" s="4" t="str">
        <f t="shared" si="1"/>
        <v/>
      </c>
      <c r="G15" s="10"/>
      <c r="H15" s="5" t="str">
        <f t="shared" si="2"/>
        <v/>
      </c>
      <c r="I15" s="11">
        <v>0.08</v>
      </c>
      <c r="J15" s="5" t="str">
        <f t="shared" si="3"/>
        <v/>
      </c>
    </row>
    <row r="16" spans="1:10" ht="25.5" x14ac:dyDescent="0.25">
      <c r="A16" s="12">
        <v>7</v>
      </c>
      <c r="B16" s="16" t="s">
        <v>351</v>
      </c>
      <c r="C16" s="17">
        <v>80</v>
      </c>
      <c r="D16" s="13"/>
      <c r="E16" s="9"/>
      <c r="F16" s="4" t="str">
        <f t="shared" si="1"/>
        <v/>
      </c>
      <c r="G16" s="10"/>
      <c r="H16" s="5" t="str">
        <f t="shared" si="2"/>
        <v/>
      </c>
      <c r="I16" s="11">
        <v>0.08</v>
      </c>
      <c r="J16" s="5" t="str">
        <f t="shared" si="3"/>
        <v/>
      </c>
    </row>
    <row r="17" spans="1:10" ht="51" x14ac:dyDescent="0.25">
      <c r="A17" s="12">
        <v>8</v>
      </c>
      <c r="B17" s="16" t="s">
        <v>352</v>
      </c>
      <c r="C17" s="17">
        <v>250</v>
      </c>
      <c r="D17" s="13"/>
      <c r="E17" s="9"/>
      <c r="F17" s="4" t="str">
        <f t="shared" si="1"/>
        <v/>
      </c>
      <c r="G17" s="10"/>
      <c r="H17" s="5" t="str">
        <f t="shared" si="2"/>
        <v/>
      </c>
      <c r="I17" s="11">
        <v>0.08</v>
      </c>
      <c r="J17" s="5" t="str">
        <f t="shared" si="3"/>
        <v/>
      </c>
    </row>
    <row r="18" spans="1:10" ht="51" x14ac:dyDescent="0.25">
      <c r="A18" s="12">
        <v>9</v>
      </c>
      <c r="B18" s="29" t="s">
        <v>353</v>
      </c>
      <c r="C18" s="17">
        <v>250</v>
      </c>
      <c r="D18" s="13"/>
      <c r="E18" s="9"/>
      <c r="F18" s="4" t="str">
        <f t="shared" si="1"/>
        <v/>
      </c>
      <c r="G18" s="10"/>
      <c r="H18" s="5" t="str">
        <f t="shared" si="2"/>
        <v/>
      </c>
      <c r="I18" s="11">
        <v>0.08</v>
      </c>
      <c r="J18" s="5" t="str">
        <f t="shared" si="3"/>
        <v/>
      </c>
    </row>
    <row r="19" spans="1:10" ht="38.25" x14ac:dyDescent="0.25">
      <c r="A19" s="12">
        <v>10</v>
      </c>
      <c r="B19" s="16" t="s">
        <v>354</v>
      </c>
      <c r="C19" s="17">
        <v>100</v>
      </c>
      <c r="D19" s="13"/>
      <c r="E19" s="9"/>
      <c r="F19" s="4" t="str">
        <f t="shared" si="1"/>
        <v/>
      </c>
      <c r="G19" s="10"/>
      <c r="H19" s="5" t="str">
        <f t="shared" si="2"/>
        <v/>
      </c>
      <c r="I19" s="11">
        <v>0.08</v>
      </c>
      <c r="J19" s="5" t="str">
        <f t="shared" si="3"/>
        <v/>
      </c>
    </row>
    <row r="20" spans="1:10" ht="38.25" x14ac:dyDescent="0.25">
      <c r="A20" s="12">
        <v>11</v>
      </c>
      <c r="B20" s="16" t="s">
        <v>355</v>
      </c>
      <c r="C20" s="17">
        <v>100</v>
      </c>
      <c r="D20" s="13"/>
      <c r="E20" s="9"/>
      <c r="F20" s="4" t="str">
        <f t="shared" si="1"/>
        <v/>
      </c>
      <c r="G20" s="10"/>
      <c r="H20" s="5" t="str">
        <f t="shared" si="2"/>
        <v/>
      </c>
      <c r="I20" s="11">
        <v>0.08</v>
      </c>
      <c r="J20" s="5" t="str">
        <f t="shared" si="3"/>
        <v/>
      </c>
    </row>
    <row r="21" spans="1:10" ht="25.5" x14ac:dyDescent="0.25">
      <c r="A21" s="12">
        <v>12</v>
      </c>
      <c r="B21" s="16" t="s">
        <v>356</v>
      </c>
      <c r="C21" s="17">
        <v>100</v>
      </c>
      <c r="D21" s="13"/>
      <c r="E21" s="9"/>
      <c r="F21" s="4" t="str">
        <f t="shared" si="1"/>
        <v/>
      </c>
      <c r="G21" s="10"/>
      <c r="H21" s="5" t="str">
        <f t="shared" si="2"/>
        <v/>
      </c>
      <c r="I21" s="11">
        <v>0.08</v>
      </c>
      <c r="J21" s="5" t="str">
        <f t="shared" si="3"/>
        <v/>
      </c>
    </row>
    <row r="22" spans="1:10" ht="13.5" customHeight="1" x14ac:dyDescent="0.25">
      <c r="A22" s="34" t="s">
        <v>12</v>
      </c>
      <c r="B22" s="35"/>
      <c r="C22" s="35"/>
      <c r="D22" s="35"/>
      <c r="E22" s="35"/>
      <c r="F22" s="35"/>
      <c r="G22" s="36"/>
      <c r="H22" s="3">
        <f>SUM(H10:H21)</f>
        <v>0</v>
      </c>
      <c r="I22" s="2"/>
      <c r="J22" s="3">
        <f>SUM(J10:J21)</f>
        <v>0</v>
      </c>
    </row>
    <row r="24" spans="1:10" x14ac:dyDescent="0.25">
      <c r="B24" s="6" t="s">
        <v>13</v>
      </c>
    </row>
    <row r="25" spans="1:10" ht="27" customHeight="1" x14ac:dyDescent="0.25">
      <c r="B25" s="31" t="s">
        <v>64</v>
      </c>
      <c r="C25" s="31"/>
      <c r="D25" s="31"/>
      <c r="E25" s="31"/>
      <c r="F25" s="31"/>
      <c r="G25" s="31"/>
      <c r="H25" s="31"/>
      <c r="I25" s="31"/>
      <c r="J25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25:J25"/>
    <mergeCell ref="F6:F9"/>
    <mergeCell ref="G6:G9"/>
    <mergeCell ref="H6:H9"/>
    <mergeCell ref="I6:I9"/>
    <mergeCell ref="J6:J9"/>
    <mergeCell ref="A22:G22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Normal="100" zoomScaleSheetLayoutView="100" workbookViewId="0">
      <selection activeCell="I13" sqref="I13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68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38.25" x14ac:dyDescent="0.25">
      <c r="A10" s="12">
        <v>1</v>
      </c>
      <c r="B10" s="18" t="s">
        <v>357</v>
      </c>
      <c r="C10" s="20">
        <v>75000</v>
      </c>
      <c r="D10" s="13"/>
      <c r="E10" s="9"/>
      <c r="F10" s="4" t="str">
        <f t="shared" ref="F10:F12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38.25" x14ac:dyDescent="0.25">
      <c r="A11" s="12">
        <v>2</v>
      </c>
      <c r="B11" s="16" t="s">
        <v>358</v>
      </c>
      <c r="C11" s="17">
        <v>87100</v>
      </c>
      <c r="D11" s="13"/>
      <c r="E11" s="9"/>
      <c r="F11" s="4" t="str">
        <f t="shared" si="0"/>
        <v/>
      </c>
      <c r="G11" s="10"/>
      <c r="H11" s="5" t="str">
        <f t="shared" ref="H11" si="1">IF(E11=0,"",F11*G11)</f>
        <v/>
      </c>
      <c r="I11" s="11">
        <v>0.08</v>
      </c>
      <c r="J11" s="5" t="str">
        <f t="shared" ref="J11:J12" si="2">IF(E11=0,"",H11+(H11*I11))</f>
        <v/>
      </c>
    </row>
    <row r="12" spans="1:10" ht="51" x14ac:dyDescent="0.25">
      <c r="A12" s="12">
        <v>3</v>
      </c>
      <c r="B12" s="16" t="s">
        <v>359</v>
      </c>
      <c r="C12" s="17">
        <v>100</v>
      </c>
      <c r="D12" s="13"/>
      <c r="E12" s="9"/>
      <c r="F12" s="8" t="str">
        <f t="shared" si="0"/>
        <v/>
      </c>
      <c r="G12" s="10"/>
      <c r="H12" s="5" t="str">
        <f>IF(E12=0,"",F12*G12)</f>
        <v/>
      </c>
      <c r="I12" s="11">
        <v>0.23</v>
      </c>
      <c r="J12" s="5" t="str">
        <f t="shared" si="2"/>
        <v/>
      </c>
    </row>
    <row r="13" spans="1:10" ht="13.5" customHeight="1" x14ac:dyDescent="0.25">
      <c r="A13" s="34" t="s">
        <v>12</v>
      </c>
      <c r="B13" s="35"/>
      <c r="C13" s="35"/>
      <c r="D13" s="35"/>
      <c r="E13" s="35"/>
      <c r="F13" s="35"/>
      <c r="G13" s="36"/>
      <c r="H13" s="3">
        <f>SUM(H10:H12)</f>
        <v>0</v>
      </c>
      <c r="I13" s="2"/>
      <c r="J13" s="3">
        <f>SUM(J10:J12)</f>
        <v>0</v>
      </c>
    </row>
    <row r="15" spans="1:10" x14ac:dyDescent="0.25">
      <c r="B15" s="6" t="s">
        <v>13</v>
      </c>
    </row>
    <row r="16" spans="1:10" ht="27" customHeight="1" x14ac:dyDescent="0.25">
      <c r="B16" s="31" t="s">
        <v>64</v>
      </c>
      <c r="C16" s="31"/>
      <c r="D16" s="31"/>
      <c r="E16" s="31"/>
      <c r="F16" s="31"/>
      <c r="G16" s="31"/>
      <c r="H16" s="31"/>
      <c r="I16" s="31"/>
      <c r="J16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6:J16"/>
    <mergeCell ref="F6:F9"/>
    <mergeCell ref="G6:G9"/>
    <mergeCell ref="H6:H9"/>
    <mergeCell ref="I6:I9"/>
    <mergeCell ref="J6:J9"/>
    <mergeCell ref="A13:G13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view="pageBreakPreview" zoomScaleNormal="100" zoomScaleSheetLayoutView="100" workbookViewId="0">
      <selection activeCell="H22" sqref="H22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69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38.25" x14ac:dyDescent="0.25">
      <c r="A10" s="12">
        <v>1</v>
      </c>
      <c r="B10" s="18" t="s">
        <v>44</v>
      </c>
      <c r="C10" s="20">
        <v>20</v>
      </c>
      <c r="D10" s="13"/>
      <c r="E10" s="9"/>
      <c r="F10" s="4" t="str">
        <f t="shared" ref="F10:F11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38.25" x14ac:dyDescent="0.25">
      <c r="A11" s="12">
        <v>2</v>
      </c>
      <c r="B11" s="16" t="s">
        <v>360</v>
      </c>
      <c r="C11" s="17">
        <v>40</v>
      </c>
      <c r="D11" s="13"/>
      <c r="E11" s="9"/>
      <c r="F11" s="4" t="str">
        <f t="shared" si="0"/>
        <v/>
      </c>
      <c r="G11" s="10"/>
      <c r="H11" s="5" t="str">
        <f t="shared" ref="H11" si="1">IF(E11=0,"",F11*G11)</f>
        <v/>
      </c>
      <c r="I11" s="11">
        <v>0.08</v>
      </c>
      <c r="J11" s="5" t="str">
        <f t="shared" ref="J11" si="2">IF(E11=0,"",H11+(H11*I11))</f>
        <v/>
      </c>
    </row>
    <row r="12" spans="1:10" ht="13.5" customHeight="1" x14ac:dyDescent="0.25">
      <c r="A12" s="34" t="s">
        <v>12</v>
      </c>
      <c r="B12" s="35"/>
      <c r="C12" s="35"/>
      <c r="D12" s="35"/>
      <c r="E12" s="35"/>
      <c r="F12" s="35"/>
      <c r="G12" s="36"/>
      <c r="H12" s="3">
        <f>SUM(H10:H11)</f>
        <v>0</v>
      </c>
      <c r="I12" s="2"/>
      <c r="J12" s="3">
        <f>SUM(J10:J11)</f>
        <v>0</v>
      </c>
    </row>
    <row r="14" spans="1:10" x14ac:dyDescent="0.25">
      <c r="B14" s="6" t="s">
        <v>13</v>
      </c>
    </row>
    <row r="15" spans="1:10" ht="27" customHeight="1" x14ac:dyDescent="0.25">
      <c r="B15" s="31" t="s">
        <v>64</v>
      </c>
      <c r="C15" s="31"/>
      <c r="D15" s="31"/>
      <c r="E15" s="31"/>
      <c r="F15" s="31"/>
      <c r="G15" s="31"/>
      <c r="H15" s="31"/>
      <c r="I15" s="31"/>
      <c r="J15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5:J15"/>
    <mergeCell ref="F6:F9"/>
    <mergeCell ref="G6:G9"/>
    <mergeCell ref="H6:H9"/>
    <mergeCell ref="I6:I9"/>
    <mergeCell ref="J6:J9"/>
    <mergeCell ref="A12:G12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view="pageBreakPreview" zoomScaleNormal="100" zoomScaleSheetLayoutView="100" workbookViewId="0">
      <selection activeCell="D22" sqref="D22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70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25.5" x14ac:dyDescent="0.25">
      <c r="A10" s="12">
        <v>1</v>
      </c>
      <c r="B10" s="16" t="s">
        <v>45</v>
      </c>
      <c r="C10" s="17">
        <v>100</v>
      </c>
      <c r="D10" s="13"/>
      <c r="E10" s="9"/>
      <c r="F10" s="4" t="str">
        <f t="shared" ref="F10:F13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51" x14ac:dyDescent="0.25">
      <c r="A11" s="12">
        <v>2</v>
      </c>
      <c r="B11" s="16" t="s">
        <v>46</v>
      </c>
      <c r="C11" s="17">
        <v>300</v>
      </c>
      <c r="D11" s="13"/>
      <c r="E11" s="9"/>
      <c r="F11" s="4" t="str">
        <f t="shared" si="0"/>
        <v/>
      </c>
      <c r="G11" s="10"/>
      <c r="H11" s="5" t="str">
        <f t="shared" ref="H11:H13" si="1">IF(E11=0,"",F11*G11)</f>
        <v/>
      </c>
      <c r="I11" s="11">
        <v>0.08</v>
      </c>
      <c r="J11" s="5" t="str">
        <f t="shared" ref="J11:J13" si="2">IF(E11=0,"",H11+(H11*I11))</f>
        <v/>
      </c>
    </row>
    <row r="12" spans="1:10" ht="52.5" customHeight="1" x14ac:dyDescent="0.25">
      <c r="A12" s="12">
        <v>3</v>
      </c>
      <c r="B12" s="16" t="s">
        <v>47</v>
      </c>
      <c r="C12" s="17">
        <v>300</v>
      </c>
      <c r="D12" s="13"/>
      <c r="E12" s="9"/>
      <c r="F12" s="8" t="str">
        <f t="shared" si="0"/>
        <v/>
      </c>
      <c r="G12" s="10"/>
      <c r="H12" s="5" t="str">
        <f>IF(E12=0,"",F12*G12)</f>
        <v/>
      </c>
      <c r="I12" s="11">
        <v>0.08</v>
      </c>
      <c r="J12" s="5" t="str">
        <f t="shared" si="2"/>
        <v/>
      </c>
    </row>
    <row r="13" spans="1:10" ht="25.5" x14ac:dyDescent="0.25">
      <c r="A13" s="12">
        <v>4</v>
      </c>
      <c r="B13" s="16" t="s">
        <v>361</v>
      </c>
      <c r="C13" s="17">
        <v>50</v>
      </c>
      <c r="D13" s="13"/>
      <c r="E13" s="9"/>
      <c r="F13" s="8" t="str">
        <f t="shared" si="0"/>
        <v/>
      </c>
      <c r="G13" s="10"/>
      <c r="H13" s="5" t="str">
        <f t="shared" si="1"/>
        <v/>
      </c>
      <c r="I13" s="11">
        <v>0.08</v>
      </c>
      <c r="J13" s="5" t="str">
        <f t="shared" si="2"/>
        <v/>
      </c>
    </row>
    <row r="14" spans="1:10" ht="13.5" customHeight="1" x14ac:dyDescent="0.25">
      <c r="A14" s="34" t="s">
        <v>12</v>
      </c>
      <c r="B14" s="35"/>
      <c r="C14" s="35"/>
      <c r="D14" s="35"/>
      <c r="E14" s="35"/>
      <c r="F14" s="35"/>
      <c r="G14" s="36"/>
      <c r="H14" s="3">
        <f>SUM(H10:H13)</f>
        <v>0</v>
      </c>
      <c r="I14" s="2"/>
      <c r="J14" s="3">
        <f>SUM(J10:J13)</f>
        <v>0</v>
      </c>
    </row>
    <row r="16" spans="1:10" x14ac:dyDescent="0.25">
      <c r="B16" s="6" t="s">
        <v>13</v>
      </c>
    </row>
    <row r="17" spans="2:10" ht="27" customHeight="1" x14ac:dyDescent="0.25">
      <c r="B17" s="31" t="s">
        <v>64</v>
      </c>
      <c r="C17" s="31"/>
      <c r="D17" s="31"/>
      <c r="E17" s="31"/>
      <c r="F17" s="31"/>
      <c r="G17" s="31"/>
      <c r="H17" s="31"/>
      <c r="I17" s="31"/>
      <c r="J17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7:J17"/>
    <mergeCell ref="F6:F9"/>
    <mergeCell ref="G6:G9"/>
    <mergeCell ref="H6:H9"/>
    <mergeCell ref="I6:I9"/>
    <mergeCell ref="J6:J9"/>
    <mergeCell ref="A14:G14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view="pageBreakPreview" zoomScaleNormal="100" zoomScaleSheetLayoutView="100" workbookViewId="0">
      <selection activeCell="D40" sqref="D40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57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63.75" x14ac:dyDescent="0.25">
      <c r="A10" s="12">
        <v>1</v>
      </c>
      <c r="B10" s="16" t="s">
        <v>111</v>
      </c>
      <c r="C10" s="17">
        <v>13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25.5" x14ac:dyDescent="0.25">
      <c r="A11" s="12">
        <v>2</v>
      </c>
      <c r="B11" s="16" t="s">
        <v>112</v>
      </c>
      <c r="C11" s="17">
        <v>10</v>
      </c>
      <c r="D11" s="13"/>
      <c r="E11" s="9"/>
      <c r="F11" s="4" t="str">
        <f t="shared" ref="F11:F40" si="1">IF(E11=0,"",CEILING(C11/E11,1))</f>
        <v/>
      </c>
      <c r="G11" s="10"/>
      <c r="H11" s="5" t="str">
        <f t="shared" ref="H11:H40" si="2">IF(E11=0,"",F11*G11)</f>
        <v/>
      </c>
      <c r="I11" s="11">
        <v>0.08</v>
      </c>
      <c r="J11" s="5" t="str">
        <f t="shared" ref="J11:J40" si="3">IF(E11=0,"",H11+(H11*I11))</f>
        <v/>
      </c>
    </row>
    <row r="12" spans="1:10" ht="25.5" x14ac:dyDescent="0.25">
      <c r="A12" s="12">
        <v>3</v>
      </c>
      <c r="B12" s="16" t="s">
        <v>113</v>
      </c>
      <c r="C12" s="17">
        <v>25</v>
      </c>
      <c r="D12" s="13"/>
      <c r="E12" s="9"/>
      <c r="F12" s="4" t="str">
        <f t="shared" si="1"/>
        <v/>
      </c>
      <c r="G12" s="10"/>
      <c r="H12" s="5" t="str">
        <f t="shared" si="2"/>
        <v/>
      </c>
      <c r="I12" s="11">
        <v>0.08</v>
      </c>
      <c r="J12" s="5" t="str">
        <f t="shared" si="3"/>
        <v/>
      </c>
    </row>
    <row r="13" spans="1:10" ht="38.25" x14ac:dyDescent="0.25">
      <c r="A13" s="12">
        <v>4</v>
      </c>
      <c r="B13" s="16" t="s">
        <v>114</v>
      </c>
      <c r="C13" s="17">
        <v>72</v>
      </c>
      <c r="D13" s="13"/>
      <c r="E13" s="9"/>
      <c r="F13" s="4" t="str">
        <f t="shared" si="1"/>
        <v/>
      </c>
      <c r="G13" s="10"/>
      <c r="H13" s="5" t="str">
        <f t="shared" si="2"/>
        <v/>
      </c>
      <c r="I13" s="11">
        <v>0.08</v>
      </c>
      <c r="J13" s="5" t="str">
        <f t="shared" si="3"/>
        <v/>
      </c>
    </row>
    <row r="14" spans="1:10" ht="38.25" x14ac:dyDescent="0.25">
      <c r="A14" s="12">
        <v>5</v>
      </c>
      <c r="B14" s="16" t="s">
        <v>115</v>
      </c>
      <c r="C14" s="17">
        <v>324</v>
      </c>
      <c r="D14" s="13"/>
      <c r="E14" s="9"/>
      <c r="F14" s="4" t="str">
        <f t="shared" si="1"/>
        <v/>
      </c>
      <c r="G14" s="10"/>
      <c r="H14" s="5" t="str">
        <f t="shared" si="2"/>
        <v/>
      </c>
      <c r="I14" s="11">
        <v>0.08</v>
      </c>
      <c r="J14" s="5" t="str">
        <f t="shared" si="3"/>
        <v/>
      </c>
    </row>
    <row r="15" spans="1:10" ht="38.25" x14ac:dyDescent="0.25">
      <c r="A15" s="12">
        <v>6</v>
      </c>
      <c r="B15" s="16" t="s">
        <v>116</v>
      </c>
      <c r="C15" s="17">
        <v>144</v>
      </c>
      <c r="D15" s="13"/>
      <c r="E15" s="9"/>
      <c r="F15" s="4" t="str">
        <f t="shared" si="1"/>
        <v/>
      </c>
      <c r="G15" s="10"/>
      <c r="H15" s="5" t="str">
        <f t="shared" si="2"/>
        <v/>
      </c>
      <c r="I15" s="11">
        <v>0.08</v>
      </c>
      <c r="J15" s="5" t="str">
        <f t="shared" si="3"/>
        <v/>
      </c>
    </row>
    <row r="16" spans="1:10" ht="38.25" x14ac:dyDescent="0.25">
      <c r="A16" s="12">
        <v>7</v>
      </c>
      <c r="B16" s="16" t="s">
        <v>117</v>
      </c>
      <c r="C16" s="17">
        <v>36</v>
      </c>
      <c r="D16" s="13"/>
      <c r="E16" s="9"/>
      <c r="F16" s="4" t="str">
        <f t="shared" si="1"/>
        <v/>
      </c>
      <c r="G16" s="10"/>
      <c r="H16" s="5" t="str">
        <f t="shared" si="2"/>
        <v/>
      </c>
      <c r="I16" s="11">
        <v>0.08</v>
      </c>
      <c r="J16" s="5" t="str">
        <f t="shared" si="3"/>
        <v/>
      </c>
    </row>
    <row r="17" spans="1:10" ht="38.25" x14ac:dyDescent="0.25">
      <c r="A17" s="12">
        <v>8</v>
      </c>
      <c r="B17" s="16" t="s">
        <v>118</v>
      </c>
      <c r="C17" s="17">
        <v>108</v>
      </c>
      <c r="D17" s="13"/>
      <c r="E17" s="9"/>
      <c r="F17" s="4" t="str">
        <f t="shared" si="1"/>
        <v/>
      </c>
      <c r="G17" s="10"/>
      <c r="H17" s="5" t="str">
        <f t="shared" si="2"/>
        <v/>
      </c>
      <c r="I17" s="11">
        <v>0.08</v>
      </c>
      <c r="J17" s="5" t="str">
        <f t="shared" si="3"/>
        <v/>
      </c>
    </row>
    <row r="18" spans="1:10" ht="25.5" x14ac:dyDescent="0.25">
      <c r="A18" s="12">
        <v>9</v>
      </c>
      <c r="B18" s="16" t="s">
        <v>119</v>
      </c>
      <c r="C18" s="17">
        <v>108</v>
      </c>
      <c r="D18" s="13"/>
      <c r="E18" s="9"/>
      <c r="F18" s="4" t="str">
        <f t="shared" si="1"/>
        <v/>
      </c>
      <c r="G18" s="10"/>
      <c r="H18" s="5" t="str">
        <f t="shared" si="2"/>
        <v/>
      </c>
      <c r="I18" s="11">
        <v>0.08</v>
      </c>
      <c r="J18" s="5" t="str">
        <f t="shared" si="3"/>
        <v/>
      </c>
    </row>
    <row r="19" spans="1:10" ht="25.5" x14ac:dyDescent="0.25">
      <c r="A19" s="12">
        <v>10</v>
      </c>
      <c r="B19" s="16" t="s">
        <v>120</v>
      </c>
      <c r="C19" s="17">
        <v>216</v>
      </c>
      <c r="D19" s="13"/>
      <c r="E19" s="9"/>
      <c r="F19" s="4" t="str">
        <f t="shared" si="1"/>
        <v/>
      </c>
      <c r="G19" s="10"/>
      <c r="H19" s="5" t="str">
        <f t="shared" si="2"/>
        <v/>
      </c>
      <c r="I19" s="11">
        <v>0.08</v>
      </c>
      <c r="J19" s="5" t="str">
        <f t="shared" si="3"/>
        <v/>
      </c>
    </row>
    <row r="20" spans="1:10" ht="38.25" x14ac:dyDescent="0.25">
      <c r="A20" s="12">
        <v>11</v>
      </c>
      <c r="B20" s="16" t="s">
        <v>121</v>
      </c>
      <c r="C20" s="17">
        <v>216</v>
      </c>
      <c r="D20" s="13"/>
      <c r="E20" s="9"/>
      <c r="F20" s="4" t="str">
        <f t="shared" si="1"/>
        <v/>
      </c>
      <c r="G20" s="10"/>
      <c r="H20" s="5" t="str">
        <f t="shared" si="2"/>
        <v/>
      </c>
      <c r="I20" s="11">
        <v>0.08</v>
      </c>
      <c r="J20" s="5" t="str">
        <f t="shared" si="3"/>
        <v/>
      </c>
    </row>
    <row r="21" spans="1:10" ht="25.5" x14ac:dyDescent="0.25">
      <c r="A21" s="12">
        <v>12</v>
      </c>
      <c r="B21" s="16" t="s">
        <v>122</v>
      </c>
      <c r="C21" s="17">
        <v>216</v>
      </c>
      <c r="D21" s="13"/>
      <c r="E21" s="9"/>
      <c r="F21" s="4" t="str">
        <f t="shared" si="1"/>
        <v/>
      </c>
      <c r="G21" s="10"/>
      <c r="H21" s="5" t="str">
        <f t="shared" si="2"/>
        <v/>
      </c>
      <c r="I21" s="11">
        <v>0.08</v>
      </c>
      <c r="J21" s="5" t="str">
        <f t="shared" si="3"/>
        <v/>
      </c>
    </row>
    <row r="22" spans="1:10" ht="25.5" x14ac:dyDescent="0.25">
      <c r="A22" s="12">
        <v>13</v>
      </c>
      <c r="B22" s="16" t="s">
        <v>123</v>
      </c>
      <c r="C22" s="17">
        <v>1080</v>
      </c>
      <c r="D22" s="13"/>
      <c r="E22" s="9"/>
      <c r="F22" s="4" t="str">
        <f t="shared" si="1"/>
        <v/>
      </c>
      <c r="G22" s="10"/>
      <c r="H22" s="5" t="str">
        <f t="shared" si="2"/>
        <v/>
      </c>
      <c r="I22" s="11">
        <v>0.08</v>
      </c>
      <c r="J22" s="5" t="str">
        <f t="shared" si="3"/>
        <v/>
      </c>
    </row>
    <row r="23" spans="1:10" ht="25.5" x14ac:dyDescent="0.25">
      <c r="A23" s="12">
        <v>14</v>
      </c>
      <c r="B23" s="16" t="s">
        <v>124</v>
      </c>
      <c r="C23" s="17">
        <v>720</v>
      </c>
      <c r="D23" s="13"/>
      <c r="E23" s="9"/>
      <c r="F23" s="4" t="str">
        <f t="shared" si="1"/>
        <v/>
      </c>
      <c r="G23" s="10"/>
      <c r="H23" s="5" t="str">
        <f t="shared" si="2"/>
        <v/>
      </c>
      <c r="I23" s="11">
        <v>0.08</v>
      </c>
      <c r="J23" s="5" t="str">
        <f t="shared" si="3"/>
        <v/>
      </c>
    </row>
    <row r="24" spans="1:10" ht="25.5" x14ac:dyDescent="0.25">
      <c r="A24" s="12">
        <v>15</v>
      </c>
      <c r="B24" s="16" t="s">
        <v>125</v>
      </c>
      <c r="C24" s="17">
        <v>72</v>
      </c>
      <c r="D24" s="13"/>
      <c r="E24" s="9"/>
      <c r="F24" s="4" t="str">
        <f t="shared" si="1"/>
        <v/>
      </c>
      <c r="G24" s="10"/>
      <c r="H24" s="5" t="str">
        <f t="shared" si="2"/>
        <v/>
      </c>
      <c r="I24" s="11">
        <v>0.08</v>
      </c>
      <c r="J24" s="5" t="str">
        <f t="shared" si="3"/>
        <v/>
      </c>
    </row>
    <row r="25" spans="1:10" ht="25.5" x14ac:dyDescent="0.25">
      <c r="A25" s="12">
        <v>16</v>
      </c>
      <c r="B25" s="16" t="s">
        <v>126</v>
      </c>
      <c r="C25" s="17">
        <v>180</v>
      </c>
      <c r="D25" s="13"/>
      <c r="E25" s="9"/>
      <c r="F25" s="4" t="str">
        <f t="shared" si="1"/>
        <v/>
      </c>
      <c r="G25" s="10"/>
      <c r="H25" s="5" t="str">
        <f t="shared" si="2"/>
        <v/>
      </c>
      <c r="I25" s="11">
        <v>0.08</v>
      </c>
      <c r="J25" s="5" t="str">
        <f t="shared" si="3"/>
        <v/>
      </c>
    </row>
    <row r="26" spans="1:10" ht="25.5" x14ac:dyDescent="0.25">
      <c r="A26" s="12">
        <v>17</v>
      </c>
      <c r="B26" s="16" t="s">
        <v>127</v>
      </c>
      <c r="C26" s="17">
        <v>252</v>
      </c>
      <c r="D26" s="13"/>
      <c r="E26" s="9"/>
      <c r="F26" s="4" t="str">
        <f t="shared" si="1"/>
        <v/>
      </c>
      <c r="G26" s="10"/>
      <c r="H26" s="5" t="str">
        <f t="shared" si="2"/>
        <v/>
      </c>
      <c r="I26" s="11">
        <v>0.08</v>
      </c>
      <c r="J26" s="5" t="str">
        <f t="shared" si="3"/>
        <v/>
      </c>
    </row>
    <row r="27" spans="1:10" ht="25.5" x14ac:dyDescent="0.25">
      <c r="A27" s="12">
        <v>18</v>
      </c>
      <c r="B27" s="16" t="s">
        <v>128</v>
      </c>
      <c r="C27" s="17">
        <v>150</v>
      </c>
      <c r="D27" s="13"/>
      <c r="E27" s="9"/>
      <c r="F27" s="4" t="str">
        <f t="shared" si="1"/>
        <v/>
      </c>
      <c r="G27" s="10"/>
      <c r="H27" s="5" t="str">
        <f t="shared" si="2"/>
        <v/>
      </c>
      <c r="I27" s="11">
        <v>0.08</v>
      </c>
      <c r="J27" s="5" t="str">
        <f t="shared" si="3"/>
        <v/>
      </c>
    </row>
    <row r="28" spans="1:10" ht="25.5" x14ac:dyDescent="0.25">
      <c r="A28" s="12">
        <v>19</v>
      </c>
      <c r="B28" s="16" t="s">
        <v>129</v>
      </c>
      <c r="C28" s="17">
        <v>95</v>
      </c>
      <c r="D28" s="13"/>
      <c r="E28" s="9"/>
      <c r="F28" s="4" t="str">
        <f t="shared" si="1"/>
        <v/>
      </c>
      <c r="G28" s="10"/>
      <c r="H28" s="5" t="str">
        <f t="shared" si="2"/>
        <v/>
      </c>
      <c r="I28" s="11">
        <v>0.08</v>
      </c>
      <c r="J28" s="5" t="str">
        <f t="shared" si="3"/>
        <v/>
      </c>
    </row>
    <row r="29" spans="1:10" ht="25.5" x14ac:dyDescent="0.25">
      <c r="A29" s="12">
        <v>20</v>
      </c>
      <c r="B29" s="16" t="s">
        <v>130</v>
      </c>
      <c r="C29" s="17">
        <v>5</v>
      </c>
      <c r="D29" s="13"/>
      <c r="E29" s="9"/>
      <c r="F29" s="4" t="str">
        <f t="shared" si="1"/>
        <v/>
      </c>
      <c r="G29" s="10"/>
      <c r="H29" s="5" t="str">
        <f t="shared" si="2"/>
        <v/>
      </c>
      <c r="I29" s="11">
        <v>0.08</v>
      </c>
      <c r="J29" s="5" t="str">
        <f t="shared" si="3"/>
        <v/>
      </c>
    </row>
    <row r="30" spans="1:10" ht="114.75" x14ac:dyDescent="0.25">
      <c r="A30" s="12">
        <v>21</v>
      </c>
      <c r="B30" s="16" t="s">
        <v>131</v>
      </c>
      <c r="C30" s="17">
        <v>10</v>
      </c>
      <c r="D30" s="13"/>
      <c r="E30" s="9"/>
      <c r="F30" s="4" t="str">
        <f t="shared" si="1"/>
        <v/>
      </c>
      <c r="G30" s="10"/>
      <c r="H30" s="5" t="str">
        <f t="shared" si="2"/>
        <v/>
      </c>
      <c r="I30" s="11">
        <v>0.08</v>
      </c>
      <c r="J30" s="5" t="str">
        <f t="shared" si="3"/>
        <v/>
      </c>
    </row>
    <row r="31" spans="1:10" ht="102.75" customHeight="1" x14ac:dyDescent="0.25">
      <c r="A31" s="12">
        <v>22</v>
      </c>
      <c r="B31" s="16" t="s">
        <v>132</v>
      </c>
      <c r="C31" s="17">
        <v>20</v>
      </c>
      <c r="D31" s="13"/>
      <c r="E31" s="9"/>
      <c r="F31" s="4" t="str">
        <f t="shared" si="1"/>
        <v/>
      </c>
      <c r="G31" s="10"/>
      <c r="H31" s="5" t="str">
        <f t="shared" si="2"/>
        <v/>
      </c>
      <c r="I31" s="11">
        <v>0.08</v>
      </c>
      <c r="J31" s="5" t="str">
        <f t="shared" si="3"/>
        <v/>
      </c>
    </row>
    <row r="32" spans="1:10" ht="38.25" x14ac:dyDescent="0.25">
      <c r="A32" s="12">
        <v>23</v>
      </c>
      <c r="B32" s="16" t="s">
        <v>133</v>
      </c>
      <c r="C32" s="17">
        <v>360</v>
      </c>
      <c r="D32" s="13"/>
      <c r="E32" s="9"/>
      <c r="F32" s="4" t="str">
        <f t="shared" si="1"/>
        <v/>
      </c>
      <c r="G32" s="10"/>
      <c r="H32" s="5" t="str">
        <f t="shared" si="2"/>
        <v/>
      </c>
      <c r="I32" s="11">
        <v>0.08</v>
      </c>
      <c r="J32" s="5" t="str">
        <f t="shared" si="3"/>
        <v/>
      </c>
    </row>
    <row r="33" spans="1:10" ht="38.25" x14ac:dyDescent="0.25">
      <c r="A33" s="12">
        <v>24</v>
      </c>
      <c r="B33" s="16" t="s">
        <v>134</v>
      </c>
      <c r="C33" s="17">
        <v>144</v>
      </c>
      <c r="D33" s="13"/>
      <c r="E33" s="9"/>
      <c r="F33" s="4" t="str">
        <f t="shared" si="1"/>
        <v/>
      </c>
      <c r="G33" s="10"/>
      <c r="H33" s="5" t="str">
        <f t="shared" si="2"/>
        <v/>
      </c>
      <c r="I33" s="11">
        <v>0.08</v>
      </c>
      <c r="J33" s="5" t="str">
        <f t="shared" si="3"/>
        <v/>
      </c>
    </row>
    <row r="34" spans="1:10" ht="39" customHeight="1" x14ac:dyDescent="0.25">
      <c r="A34" s="12">
        <v>25</v>
      </c>
      <c r="B34" s="16" t="s">
        <v>135</v>
      </c>
      <c r="C34" s="17">
        <v>180</v>
      </c>
      <c r="D34" s="13"/>
      <c r="E34" s="9"/>
      <c r="F34" s="4" t="str">
        <f t="shared" si="1"/>
        <v/>
      </c>
      <c r="G34" s="10"/>
      <c r="H34" s="5" t="str">
        <f t="shared" si="2"/>
        <v/>
      </c>
      <c r="I34" s="11">
        <v>0.08</v>
      </c>
      <c r="J34" s="5" t="str">
        <f t="shared" si="3"/>
        <v/>
      </c>
    </row>
    <row r="35" spans="1:10" ht="39" customHeight="1" x14ac:dyDescent="0.25">
      <c r="A35" s="12">
        <v>26</v>
      </c>
      <c r="B35" s="16" t="s">
        <v>136</v>
      </c>
      <c r="C35" s="17">
        <v>540</v>
      </c>
      <c r="D35" s="13"/>
      <c r="E35" s="9"/>
      <c r="F35" s="4" t="str">
        <f t="shared" si="1"/>
        <v/>
      </c>
      <c r="G35" s="10"/>
      <c r="H35" s="5" t="str">
        <f t="shared" si="2"/>
        <v/>
      </c>
      <c r="I35" s="11">
        <v>0.08</v>
      </c>
      <c r="J35" s="5" t="str">
        <f t="shared" si="3"/>
        <v/>
      </c>
    </row>
    <row r="36" spans="1:10" ht="39.75" customHeight="1" x14ac:dyDescent="0.25">
      <c r="A36" s="12">
        <v>27</v>
      </c>
      <c r="B36" s="16" t="s">
        <v>137</v>
      </c>
      <c r="C36" s="17">
        <v>432</v>
      </c>
      <c r="D36" s="13"/>
      <c r="E36" s="9"/>
      <c r="F36" s="4" t="str">
        <f t="shared" si="1"/>
        <v/>
      </c>
      <c r="G36" s="10"/>
      <c r="H36" s="5" t="str">
        <f t="shared" si="2"/>
        <v/>
      </c>
      <c r="I36" s="11">
        <v>0.08</v>
      </c>
      <c r="J36" s="5" t="str">
        <f t="shared" si="3"/>
        <v/>
      </c>
    </row>
    <row r="37" spans="1:10" ht="51" x14ac:dyDescent="0.25">
      <c r="A37" s="12">
        <v>28</v>
      </c>
      <c r="B37" s="16" t="s">
        <v>138</v>
      </c>
      <c r="C37" s="17">
        <v>1440</v>
      </c>
      <c r="D37" s="13"/>
      <c r="E37" s="9"/>
      <c r="F37" s="4" t="str">
        <f t="shared" si="1"/>
        <v/>
      </c>
      <c r="G37" s="10"/>
      <c r="H37" s="5" t="str">
        <f t="shared" si="2"/>
        <v/>
      </c>
      <c r="I37" s="11">
        <v>0.08</v>
      </c>
      <c r="J37" s="5" t="str">
        <f t="shared" si="3"/>
        <v/>
      </c>
    </row>
    <row r="38" spans="1:10" ht="51" x14ac:dyDescent="0.25">
      <c r="A38" s="12">
        <v>29</v>
      </c>
      <c r="B38" s="16" t="s">
        <v>139</v>
      </c>
      <c r="C38" s="17">
        <v>648</v>
      </c>
      <c r="D38" s="13"/>
      <c r="E38" s="9"/>
      <c r="F38" s="4" t="str">
        <f t="shared" si="1"/>
        <v/>
      </c>
      <c r="G38" s="10"/>
      <c r="H38" s="5" t="str">
        <f t="shared" si="2"/>
        <v/>
      </c>
      <c r="I38" s="11">
        <v>0.08</v>
      </c>
      <c r="J38" s="5" t="str">
        <f t="shared" si="3"/>
        <v/>
      </c>
    </row>
    <row r="39" spans="1:10" ht="39" customHeight="1" x14ac:dyDescent="0.25">
      <c r="A39" s="12">
        <v>30</v>
      </c>
      <c r="B39" s="16" t="s">
        <v>140</v>
      </c>
      <c r="C39" s="17">
        <v>576</v>
      </c>
      <c r="D39" s="13"/>
      <c r="E39" s="9"/>
      <c r="F39" s="4" t="str">
        <f t="shared" si="1"/>
        <v/>
      </c>
      <c r="G39" s="10"/>
      <c r="H39" s="5" t="str">
        <f t="shared" si="2"/>
        <v/>
      </c>
      <c r="I39" s="11">
        <v>0.08</v>
      </c>
      <c r="J39" s="5" t="str">
        <f t="shared" si="3"/>
        <v/>
      </c>
    </row>
    <row r="40" spans="1:10" ht="39" customHeight="1" x14ac:dyDescent="0.25">
      <c r="A40" s="12">
        <v>31</v>
      </c>
      <c r="B40" s="16" t="s">
        <v>141</v>
      </c>
      <c r="C40" s="17">
        <v>72</v>
      </c>
      <c r="D40" s="13"/>
      <c r="E40" s="9"/>
      <c r="F40" s="4" t="str">
        <f t="shared" si="1"/>
        <v/>
      </c>
      <c r="G40" s="10"/>
      <c r="H40" s="5" t="str">
        <f t="shared" si="2"/>
        <v/>
      </c>
      <c r="I40" s="11">
        <v>0.08</v>
      </c>
      <c r="J40" s="5" t="str">
        <f t="shared" si="3"/>
        <v/>
      </c>
    </row>
    <row r="41" spans="1:10" ht="13.5" customHeight="1" x14ac:dyDescent="0.25">
      <c r="A41" s="34" t="s">
        <v>12</v>
      </c>
      <c r="B41" s="35"/>
      <c r="C41" s="35"/>
      <c r="D41" s="35"/>
      <c r="E41" s="35"/>
      <c r="F41" s="35"/>
      <c r="G41" s="36"/>
      <c r="H41" s="3">
        <f>SUM(H10:H40)</f>
        <v>0</v>
      </c>
      <c r="I41" s="2"/>
      <c r="J41" s="3">
        <f>SUM(J10:J40)</f>
        <v>0</v>
      </c>
    </row>
    <row r="43" spans="1:10" x14ac:dyDescent="0.25">
      <c r="B43" s="6" t="s">
        <v>13</v>
      </c>
    </row>
    <row r="44" spans="1:10" ht="27" customHeight="1" x14ac:dyDescent="0.25">
      <c r="B44" s="31" t="s">
        <v>64</v>
      </c>
      <c r="C44" s="31"/>
      <c r="D44" s="31"/>
      <c r="E44" s="31"/>
      <c r="F44" s="31"/>
      <c r="G44" s="31"/>
      <c r="H44" s="31"/>
      <c r="I44" s="31"/>
      <c r="J44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44:J44"/>
    <mergeCell ref="F6:F9"/>
    <mergeCell ref="G6:G9"/>
    <mergeCell ref="H6:H9"/>
    <mergeCell ref="I6:I9"/>
    <mergeCell ref="J6:J9"/>
    <mergeCell ref="A41:G41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view="pageBreakPreview" zoomScaleNormal="100" zoomScaleSheetLayoutView="100" workbookViewId="0">
      <selection activeCell="F102" sqref="F102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71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39" customHeight="1" x14ac:dyDescent="0.25">
      <c r="A10" s="12">
        <v>1</v>
      </c>
      <c r="B10" s="18" t="s">
        <v>362</v>
      </c>
      <c r="C10" s="20">
        <v>1600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63.75" x14ac:dyDescent="0.25">
      <c r="A11" s="12">
        <v>2</v>
      </c>
      <c r="B11" s="18" t="s">
        <v>363</v>
      </c>
      <c r="C11" s="20">
        <v>650</v>
      </c>
      <c r="D11" s="13"/>
      <c r="E11" s="9"/>
      <c r="F11" s="4" t="str">
        <f t="shared" ref="F11:F74" si="1">IF(E11=0,"",CEILING(C11/E11,1))</f>
        <v/>
      </c>
      <c r="G11" s="10"/>
      <c r="H11" s="5" t="str">
        <f t="shared" ref="H11:H74" si="2">IF(E11=0,"",F11*G11)</f>
        <v/>
      </c>
      <c r="I11" s="11">
        <v>0.08</v>
      </c>
      <c r="J11" s="5" t="str">
        <f t="shared" ref="J11:J74" si="3">IF(E11=0,"",H11+(H11*I11))</f>
        <v/>
      </c>
    </row>
    <row r="12" spans="1:10" ht="13.5" customHeight="1" x14ac:dyDescent="0.25">
      <c r="A12" s="12">
        <v>3</v>
      </c>
      <c r="B12" s="18" t="s">
        <v>364</v>
      </c>
      <c r="C12" s="20">
        <v>20</v>
      </c>
      <c r="D12" s="13"/>
      <c r="E12" s="9"/>
      <c r="F12" s="4" t="str">
        <f t="shared" si="1"/>
        <v/>
      </c>
      <c r="G12" s="10"/>
      <c r="H12" s="5" t="str">
        <f t="shared" si="2"/>
        <v/>
      </c>
      <c r="I12" s="11">
        <v>0.08</v>
      </c>
      <c r="J12" s="5" t="str">
        <f t="shared" si="3"/>
        <v/>
      </c>
    </row>
    <row r="13" spans="1:10" ht="13.5" customHeight="1" x14ac:dyDescent="0.25">
      <c r="A13" s="12">
        <v>4</v>
      </c>
      <c r="B13" s="18" t="s">
        <v>365</v>
      </c>
      <c r="C13" s="20">
        <v>20</v>
      </c>
      <c r="D13" s="13"/>
      <c r="E13" s="9"/>
      <c r="F13" s="4" t="str">
        <f t="shared" si="1"/>
        <v/>
      </c>
      <c r="G13" s="10"/>
      <c r="H13" s="5" t="str">
        <f t="shared" si="2"/>
        <v/>
      </c>
      <c r="I13" s="11">
        <v>0.08</v>
      </c>
      <c r="J13" s="5" t="str">
        <f t="shared" si="3"/>
        <v/>
      </c>
    </row>
    <row r="14" spans="1:10" ht="13.5" customHeight="1" x14ac:dyDescent="0.25">
      <c r="A14" s="12">
        <v>5</v>
      </c>
      <c r="B14" s="18" t="s">
        <v>366</v>
      </c>
      <c r="C14" s="20">
        <v>20</v>
      </c>
      <c r="D14" s="13"/>
      <c r="E14" s="9"/>
      <c r="F14" s="4" t="str">
        <f t="shared" si="1"/>
        <v/>
      </c>
      <c r="G14" s="10"/>
      <c r="H14" s="5" t="str">
        <f t="shared" si="2"/>
        <v/>
      </c>
      <c r="I14" s="11">
        <v>0.08</v>
      </c>
      <c r="J14" s="5" t="str">
        <f t="shared" si="3"/>
        <v/>
      </c>
    </row>
    <row r="15" spans="1:10" ht="39.75" customHeight="1" x14ac:dyDescent="0.25">
      <c r="A15" s="12">
        <v>6</v>
      </c>
      <c r="B15" s="18" t="s">
        <v>367</v>
      </c>
      <c r="C15" s="20">
        <v>3</v>
      </c>
      <c r="D15" s="13"/>
      <c r="E15" s="9"/>
      <c r="F15" s="4" t="str">
        <f t="shared" si="1"/>
        <v/>
      </c>
      <c r="G15" s="10"/>
      <c r="H15" s="5" t="str">
        <f t="shared" si="2"/>
        <v/>
      </c>
      <c r="I15" s="11">
        <v>0.08</v>
      </c>
      <c r="J15" s="5" t="str">
        <f t="shared" si="3"/>
        <v/>
      </c>
    </row>
    <row r="16" spans="1:10" ht="39.75" customHeight="1" x14ac:dyDescent="0.25">
      <c r="A16" s="12">
        <v>7</v>
      </c>
      <c r="B16" s="18" t="s">
        <v>368</v>
      </c>
      <c r="C16" s="20">
        <v>3</v>
      </c>
      <c r="D16" s="13"/>
      <c r="E16" s="9"/>
      <c r="F16" s="4" t="str">
        <f t="shared" si="1"/>
        <v/>
      </c>
      <c r="G16" s="10"/>
      <c r="H16" s="5" t="str">
        <f t="shared" si="2"/>
        <v/>
      </c>
      <c r="I16" s="11">
        <v>0.08</v>
      </c>
      <c r="J16" s="5" t="str">
        <f t="shared" si="3"/>
        <v/>
      </c>
    </row>
    <row r="17" spans="1:10" ht="39" customHeight="1" x14ac:dyDescent="0.25">
      <c r="A17" s="12">
        <v>8</v>
      </c>
      <c r="B17" s="18" t="s">
        <v>369</v>
      </c>
      <c r="C17" s="20">
        <v>3</v>
      </c>
      <c r="D17" s="13"/>
      <c r="E17" s="9"/>
      <c r="F17" s="4" t="str">
        <f t="shared" si="1"/>
        <v/>
      </c>
      <c r="G17" s="10"/>
      <c r="H17" s="5" t="str">
        <f t="shared" si="2"/>
        <v/>
      </c>
      <c r="I17" s="11">
        <v>0.08</v>
      </c>
      <c r="J17" s="5" t="str">
        <f t="shared" si="3"/>
        <v/>
      </c>
    </row>
    <row r="18" spans="1:10" ht="51" x14ac:dyDescent="0.25">
      <c r="A18" s="12">
        <v>9</v>
      </c>
      <c r="B18" s="18" t="s">
        <v>370</v>
      </c>
      <c r="C18" s="20">
        <v>180</v>
      </c>
      <c r="D18" s="13"/>
      <c r="E18" s="9"/>
      <c r="F18" s="4" t="str">
        <f t="shared" si="1"/>
        <v/>
      </c>
      <c r="G18" s="10"/>
      <c r="H18" s="5" t="str">
        <f t="shared" si="2"/>
        <v/>
      </c>
      <c r="I18" s="11">
        <v>0.08</v>
      </c>
      <c r="J18" s="5" t="str">
        <f t="shared" si="3"/>
        <v/>
      </c>
    </row>
    <row r="19" spans="1:10" ht="51" x14ac:dyDescent="0.25">
      <c r="A19" s="12">
        <v>10</v>
      </c>
      <c r="B19" s="18" t="s">
        <v>371</v>
      </c>
      <c r="C19" s="20">
        <v>720</v>
      </c>
      <c r="D19" s="13"/>
      <c r="E19" s="9"/>
      <c r="F19" s="4" t="str">
        <f t="shared" si="1"/>
        <v/>
      </c>
      <c r="G19" s="10"/>
      <c r="H19" s="5" t="str">
        <f t="shared" si="2"/>
        <v/>
      </c>
      <c r="I19" s="11">
        <v>0.08</v>
      </c>
      <c r="J19" s="5" t="str">
        <f t="shared" si="3"/>
        <v/>
      </c>
    </row>
    <row r="20" spans="1:10" ht="51" x14ac:dyDescent="0.25">
      <c r="A20" s="12">
        <v>11</v>
      </c>
      <c r="B20" s="18" t="s">
        <v>372</v>
      </c>
      <c r="C20" s="20">
        <v>960</v>
      </c>
      <c r="D20" s="13"/>
      <c r="E20" s="9"/>
      <c r="F20" s="4" t="str">
        <f t="shared" si="1"/>
        <v/>
      </c>
      <c r="G20" s="10"/>
      <c r="H20" s="5" t="str">
        <f t="shared" si="2"/>
        <v/>
      </c>
      <c r="I20" s="11">
        <v>0.08</v>
      </c>
      <c r="J20" s="5" t="str">
        <f t="shared" si="3"/>
        <v/>
      </c>
    </row>
    <row r="21" spans="1:10" ht="51" x14ac:dyDescent="0.25">
      <c r="A21" s="12">
        <v>12</v>
      </c>
      <c r="B21" s="18" t="s">
        <v>373</v>
      </c>
      <c r="C21" s="20">
        <v>6780</v>
      </c>
      <c r="D21" s="13"/>
      <c r="E21" s="9"/>
      <c r="F21" s="4" t="str">
        <f t="shared" si="1"/>
        <v/>
      </c>
      <c r="G21" s="10"/>
      <c r="H21" s="5" t="str">
        <f t="shared" si="2"/>
        <v/>
      </c>
      <c r="I21" s="11">
        <v>0.08</v>
      </c>
      <c r="J21" s="5" t="str">
        <f t="shared" si="3"/>
        <v/>
      </c>
    </row>
    <row r="22" spans="1:10" ht="51" x14ac:dyDescent="0.25">
      <c r="A22" s="12">
        <v>13</v>
      </c>
      <c r="B22" s="18" t="s">
        <v>374</v>
      </c>
      <c r="C22" s="20">
        <v>3720</v>
      </c>
      <c r="D22" s="13"/>
      <c r="E22" s="9"/>
      <c r="F22" s="4" t="str">
        <f t="shared" si="1"/>
        <v/>
      </c>
      <c r="G22" s="10"/>
      <c r="H22" s="5" t="str">
        <f t="shared" si="2"/>
        <v/>
      </c>
      <c r="I22" s="11">
        <v>0.08</v>
      </c>
      <c r="J22" s="5" t="str">
        <f t="shared" si="3"/>
        <v/>
      </c>
    </row>
    <row r="23" spans="1:10" ht="51" x14ac:dyDescent="0.25">
      <c r="A23" s="12">
        <v>14</v>
      </c>
      <c r="B23" s="18" t="s">
        <v>375</v>
      </c>
      <c r="C23" s="20">
        <v>20</v>
      </c>
      <c r="D23" s="13"/>
      <c r="E23" s="9"/>
      <c r="F23" s="4" t="str">
        <f t="shared" si="1"/>
        <v/>
      </c>
      <c r="G23" s="10"/>
      <c r="H23" s="5" t="str">
        <f t="shared" si="2"/>
        <v/>
      </c>
      <c r="I23" s="11">
        <v>0.08</v>
      </c>
      <c r="J23" s="5" t="str">
        <f t="shared" si="3"/>
        <v/>
      </c>
    </row>
    <row r="24" spans="1:10" ht="51" x14ac:dyDescent="0.25">
      <c r="A24" s="12">
        <v>15</v>
      </c>
      <c r="B24" s="18" t="s">
        <v>376</v>
      </c>
      <c r="C24" s="20">
        <v>40</v>
      </c>
      <c r="D24" s="13"/>
      <c r="E24" s="9"/>
      <c r="F24" s="4" t="str">
        <f t="shared" si="1"/>
        <v/>
      </c>
      <c r="G24" s="10"/>
      <c r="H24" s="5" t="str">
        <f t="shared" si="2"/>
        <v/>
      </c>
      <c r="I24" s="11">
        <v>0.08</v>
      </c>
      <c r="J24" s="5" t="str">
        <f t="shared" si="3"/>
        <v/>
      </c>
    </row>
    <row r="25" spans="1:10" ht="51" x14ac:dyDescent="0.25">
      <c r="A25" s="12">
        <v>16</v>
      </c>
      <c r="B25" s="18" t="s">
        <v>377</v>
      </c>
      <c r="C25" s="20">
        <v>1800</v>
      </c>
      <c r="D25" s="13"/>
      <c r="E25" s="9"/>
      <c r="F25" s="4" t="str">
        <f t="shared" si="1"/>
        <v/>
      </c>
      <c r="G25" s="10"/>
      <c r="H25" s="5" t="str">
        <f t="shared" si="2"/>
        <v/>
      </c>
      <c r="I25" s="11">
        <v>0.08</v>
      </c>
      <c r="J25" s="5" t="str">
        <f t="shared" si="3"/>
        <v/>
      </c>
    </row>
    <row r="26" spans="1:10" ht="38.25" x14ac:dyDescent="0.25">
      <c r="A26" s="12">
        <v>17</v>
      </c>
      <c r="B26" s="18" t="s">
        <v>378</v>
      </c>
      <c r="C26" s="20">
        <v>30</v>
      </c>
      <c r="D26" s="13"/>
      <c r="E26" s="9"/>
      <c r="F26" s="4" t="str">
        <f t="shared" si="1"/>
        <v/>
      </c>
      <c r="G26" s="10"/>
      <c r="H26" s="5" t="str">
        <f t="shared" si="2"/>
        <v/>
      </c>
      <c r="I26" s="11">
        <v>0.08</v>
      </c>
      <c r="J26" s="5" t="str">
        <f t="shared" si="3"/>
        <v/>
      </c>
    </row>
    <row r="27" spans="1:10" ht="38.25" x14ac:dyDescent="0.25">
      <c r="A27" s="12">
        <v>18</v>
      </c>
      <c r="B27" s="18" t="s">
        <v>379</v>
      </c>
      <c r="C27" s="20">
        <v>20</v>
      </c>
      <c r="D27" s="13"/>
      <c r="E27" s="9"/>
      <c r="F27" s="4" t="str">
        <f t="shared" si="1"/>
        <v/>
      </c>
      <c r="G27" s="10"/>
      <c r="H27" s="5" t="str">
        <f t="shared" si="2"/>
        <v/>
      </c>
      <c r="I27" s="11">
        <v>0.08</v>
      </c>
      <c r="J27" s="5" t="str">
        <f t="shared" si="3"/>
        <v/>
      </c>
    </row>
    <row r="28" spans="1:10" ht="38.25" x14ac:dyDescent="0.25">
      <c r="A28" s="12">
        <v>19</v>
      </c>
      <c r="B28" s="18" t="s">
        <v>380</v>
      </c>
      <c r="C28" s="20">
        <v>210</v>
      </c>
      <c r="D28" s="13"/>
      <c r="E28" s="9"/>
      <c r="F28" s="4" t="str">
        <f t="shared" si="1"/>
        <v/>
      </c>
      <c r="G28" s="10"/>
      <c r="H28" s="5" t="str">
        <f t="shared" si="2"/>
        <v/>
      </c>
      <c r="I28" s="11">
        <v>0.08</v>
      </c>
      <c r="J28" s="5" t="str">
        <f t="shared" si="3"/>
        <v/>
      </c>
    </row>
    <row r="29" spans="1:10" ht="38.25" x14ac:dyDescent="0.25">
      <c r="A29" s="12">
        <v>20</v>
      </c>
      <c r="B29" s="18" t="s">
        <v>381</v>
      </c>
      <c r="C29" s="20">
        <v>1120</v>
      </c>
      <c r="D29" s="13"/>
      <c r="E29" s="9"/>
      <c r="F29" s="4" t="str">
        <f t="shared" si="1"/>
        <v/>
      </c>
      <c r="G29" s="10"/>
      <c r="H29" s="5" t="str">
        <f t="shared" si="2"/>
        <v/>
      </c>
      <c r="I29" s="11">
        <v>0.08</v>
      </c>
      <c r="J29" s="5" t="str">
        <f t="shared" si="3"/>
        <v/>
      </c>
    </row>
    <row r="30" spans="1:10" ht="38.25" x14ac:dyDescent="0.25">
      <c r="A30" s="12">
        <v>21</v>
      </c>
      <c r="B30" s="18" t="s">
        <v>382</v>
      </c>
      <c r="C30" s="20">
        <v>50</v>
      </c>
      <c r="D30" s="13"/>
      <c r="E30" s="9"/>
      <c r="F30" s="4" t="str">
        <f t="shared" si="1"/>
        <v/>
      </c>
      <c r="G30" s="10"/>
      <c r="H30" s="5" t="str">
        <f t="shared" si="2"/>
        <v/>
      </c>
      <c r="I30" s="11">
        <v>0.08</v>
      </c>
      <c r="J30" s="5" t="str">
        <f t="shared" si="3"/>
        <v/>
      </c>
    </row>
    <row r="31" spans="1:10" ht="38.25" x14ac:dyDescent="0.25">
      <c r="A31" s="12">
        <v>22</v>
      </c>
      <c r="B31" s="18" t="s">
        <v>383</v>
      </c>
      <c r="C31" s="20">
        <v>940</v>
      </c>
      <c r="D31" s="13"/>
      <c r="E31" s="9"/>
      <c r="F31" s="4" t="str">
        <f t="shared" si="1"/>
        <v/>
      </c>
      <c r="G31" s="10"/>
      <c r="H31" s="5" t="str">
        <f t="shared" si="2"/>
        <v/>
      </c>
      <c r="I31" s="11">
        <v>0.08</v>
      </c>
      <c r="J31" s="5" t="str">
        <f t="shared" si="3"/>
        <v/>
      </c>
    </row>
    <row r="32" spans="1:10" ht="38.25" x14ac:dyDescent="0.25">
      <c r="A32" s="12">
        <v>23</v>
      </c>
      <c r="B32" s="18" t="s">
        <v>384</v>
      </c>
      <c r="C32" s="20">
        <v>250</v>
      </c>
      <c r="D32" s="13"/>
      <c r="E32" s="9"/>
      <c r="F32" s="4" t="str">
        <f t="shared" si="1"/>
        <v/>
      </c>
      <c r="G32" s="10"/>
      <c r="H32" s="5" t="str">
        <f t="shared" si="2"/>
        <v/>
      </c>
      <c r="I32" s="11">
        <v>0.08</v>
      </c>
      <c r="J32" s="5" t="str">
        <f t="shared" si="3"/>
        <v/>
      </c>
    </row>
    <row r="33" spans="1:10" ht="38.25" x14ac:dyDescent="0.25">
      <c r="A33" s="12">
        <v>24</v>
      </c>
      <c r="B33" s="18" t="s">
        <v>385</v>
      </c>
      <c r="C33" s="20">
        <v>80</v>
      </c>
      <c r="D33" s="13"/>
      <c r="E33" s="9"/>
      <c r="F33" s="4" t="str">
        <f t="shared" si="1"/>
        <v/>
      </c>
      <c r="G33" s="10"/>
      <c r="H33" s="5" t="str">
        <f t="shared" si="2"/>
        <v/>
      </c>
      <c r="I33" s="11">
        <v>0.08</v>
      </c>
      <c r="J33" s="5" t="str">
        <f t="shared" si="3"/>
        <v/>
      </c>
    </row>
    <row r="34" spans="1:10" ht="38.25" x14ac:dyDescent="0.25">
      <c r="A34" s="12">
        <v>25</v>
      </c>
      <c r="B34" s="18" t="s">
        <v>386</v>
      </c>
      <c r="C34" s="20">
        <v>40</v>
      </c>
      <c r="D34" s="13"/>
      <c r="E34" s="9"/>
      <c r="F34" s="4" t="str">
        <f t="shared" si="1"/>
        <v/>
      </c>
      <c r="G34" s="10"/>
      <c r="H34" s="5" t="str">
        <f t="shared" si="2"/>
        <v/>
      </c>
      <c r="I34" s="11">
        <v>0.08</v>
      </c>
      <c r="J34" s="5" t="str">
        <f t="shared" si="3"/>
        <v/>
      </c>
    </row>
    <row r="35" spans="1:10" ht="38.25" x14ac:dyDescent="0.25">
      <c r="A35" s="12">
        <v>26</v>
      </c>
      <c r="B35" s="18" t="s">
        <v>387</v>
      </c>
      <c r="C35" s="20">
        <v>10</v>
      </c>
      <c r="D35" s="13"/>
      <c r="E35" s="9"/>
      <c r="F35" s="4" t="str">
        <f t="shared" si="1"/>
        <v/>
      </c>
      <c r="G35" s="10"/>
      <c r="H35" s="5" t="str">
        <f t="shared" si="2"/>
        <v/>
      </c>
      <c r="I35" s="11">
        <v>0.08</v>
      </c>
      <c r="J35" s="5" t="str">
        <f t="shared" si="3"/>
        <v/>
      </c>
    </row>
    <row r="36" spans="1:10" ht="38.25" x14ac:dyDescent="0.25">
      <c r="A36" s="12">
        <v>27</v>
      </c>
      <c r="B36" s="18" t="s">
        <v>388</v>
      </c>
      <c r="C36" s="20">
        <v>50</v>
      </c>
      <c r="D36" s="13"/>
      <c r="E36" s="9"/>
      <c r="F36" s="4" t="str">
        <f t="shared" si="1"/>
        <v/>
      </c>
      <c r="G36" s="10"/>
      <c r="H36" s="5" t="str">
        <f t="shared" si="2"/>
        <v/>
      </c>
      <c r="I36" s="11">
        <v>0.08</v>
      </c>
      <c r="J36" s="5" t="str">
        <f t="shared" si="3"/>
        <v/>
      </c>
    </row>
    <row r="37" spans="1:10" ht="38.25" x14ac:dyDescent="0.25">
      <c r="A37" s="12">
        <v>28</v>
      </c>
      <c r="B37" s="18" t="s">
        <v>389</v>
      </c>
      <c r="C37" s="20">
        <v>140</v>
      </c>
      <c r="D37" s="13"/>
      <c r="E37" s="9"/>
      <c r="F37" s="4" t="str">
        <f t="shared" si="1"/>
        <v/>
      </c>
      <c r="G37" s="10"/>
      <c r="H37" s="5" t="str">
        <f t="shared" si="2"/>
        <v/>
      </c>
      <c r="I37" s="11">
        <v>0.08</v>
      </c>
      <c r="J37" s="5" t="str">
        <f t="shared" si="3"/>
        <v/>
      </c>
    </row>
    <row r="38" spans="1:10" ht="38.25" x14ac:dyDescent="0.25">
      <c r="A38" s="12">
        <v>29</v>
      </c>
      <c r="B38" s="18" t="s">
        <v>390</v>
      </c>
      <c r="C38" s="20">
        <v>150</v>
      </c>
      <c r="D38" s="13"/>
      <c r="E38" s="9"/>
      <c r="F38" s="4" t="str">
        <f t="shared" si="1"/>
        <v/>
      </c>
      <c r="G38" s="10"/>
      <c r="H38" s="5" t="str">
        <f t="shared" si="2"/>
        <v/>
      </c>
      <c r="I38" s="11">
        <v>0.08</v>
      </c>
      <c r="J38" s="5" t="str">
        <f t="shared" si="3"/>
        <v/>
      </c>
    </row>
    <row r="39" spans="1:10" ht="38.25" x14ac:dyDescent="0.25">
      <c r="A39" s="12">
        <v>30</v>
      </c>
      <c r="B39" s="18" t="s">
        <v>391</v>
      </c>
      <c r="C39" s="20">
        <v>100</v>
      </c>
      <c r="D39" s="13"/>
      <c r="E39" s="9"/>
      <c r="F39" s="4" t="str">
        <f t="shared" si="1"/>
        <v/>
      </c>
      <c r="G39" s="10"/>
      <c r="H39" s="5" t="str">
        <f t="shared" si="2"/>
        <v/>
      </c>
      <c r="I39" s="11">
        <v>0.08</v>
      </c>
      <c r="J39" s="5" t="str">
        <f t="shared" si="3"/>
        <v/>
      </c>
    </row>
    <row r="40" spans="1:10" ht="38.25" x14ac:dyDescent="0.25">
      <c r="A40" s="12">
        <v>31</v>
      </c>
      <c r="B40" s="18" t="s">
        <v>392</v>
      </c>
      <c r="C40" s="20">
        <v>300</v>
      </c>
      <c r="D40" s="13"/>
      <c r="E40" s="9"/>
      <c r="F40" s="4" t="str">
        <f t="shared" si="1"/>
        <v/>
      </c>
      <c r="G40" s="10"/>
      <c r="H40" s="5" t="str">
        <f t="shared" si="2"/>
        <v/>
      </c>
      <c r="I40" s="11">
        <v>0.08</v>
      </c>
      <c r="J40" s="5" t="str">
        <f t="shared" si="3"/>
        <v/>
      </c>
    </row>
    <row r="41" spans="1:10" ht="38.25" x14ac:dyDescent="0.25">
      <c r="A41" s="12">
        <v>32</v>
      </c>
      <c r="B41" s="18" t="s">
        <v>393</v>
      </c>
      <c r="C41" s="20">
        <v>20</v>
      </c>
      <c r="D41" s="13"/>
      <c r="E41" s="9"/>
      <c r="F41" s="4" t="str">
        <f t="shared" si="1"/>
        <v/>
      </c>
      <c r="G41" s="10"/>
      <c r="H41" s="5" t="str">
        <f t="shared" si="2"/>
        <v/>
      </c>
      <c r="I41" s="11">
        <v>0.08</v>
      </c>
      <c r="J41" s="5" t="str">
        <f t="shared" si="3"/>
        <v/>
      </c>
    </row>
    <row r="42" spans="1:10" ht="25.5" x14ac:dyDescent="0.25">
      <c r="A42" s="12">
        <v>33</v>
      </c>
      <c r="B42" s="18" t="s">
        <v>394</v>
      </c>
      <c r="C42" s="20">
        <v>1300</v>
      </c>
      <c r="D42" s="13"/>
      <c r="E42" s="9"/>
      <c r="F42" s="4" t="str">
        <f t="shared" si="1"/>
        <v/>
      </c>
      <c r="G42" s="10"/>
      <c r="H42" s="5" t="str">
        <f t="shared" si="2"/>
        <v/>
      </c>
      <c r="I42" s="11">
        <v>0.08</v>
      </c>
      <c r="J42" s="5" t="str">
        <f t="shared" si="3"/>
        <v/>
      </c>
    </row>
    <row r="43" spans="1:10" ht="25.5" x14ac:dyDescent="0.25">
      <c r="A43" s="12">
        <v>34</v>
      </c>
      <c r="B43" s="18" t="s">
        <v>395</v>
      </c>
      <c r="C43" s="20">
        <v>600</v>
      </c>
      <c r="D43" s="13"/>
      <c r="E43" s="9"/>
      <c r="F43" s="4" t="str">
        <f t="shared" si="1"/>
        <v/>
      </c>
      <c r="G43" s="10"/>
      <c r="H43" s="5" t="str">
        <f t="shared" si="2"/>
        <v/>
      </c>
      <c r="I43" s="11">
        <v>0.08</v>
      </c>
      <c r="J43" s="5" t="str">
        <f t="shared" si="3"/>
        <v/>
      </c>
    </row>
    <row r="44" spans="1:10" ht="25.5" x14ac:dyDescent="0.25">
      <c r="A44" s="12">
        <v>35</v>
      </c>
      <c r="B44" s="18" t="s">
        <v>396</v>
      </c>
      <c r="C44" s="20">
        <v>160</v>
      </c>
      <c r="D44" s="13"/>
      <c r="E44" s="9"/>
      <c r="F44" s="4" t="str">
        <f t="shared" si="1"/>
        <v/>
      </c>
      <c r="G44" s="10"/>
      <c r="H44" s="5" t="str">
        <f t="shared" si="2"/>
        <v/>
      </c>
      <c r="I44" s="11">
        <v>0.08</v>
      </c>
      <c r="J44" s="5" t="str">
        <f t="shared" si="3"/>
        <v/>
      </c>
    </row>
    <row r="45" spans="1:10" ht="25.5" x14ac:dyDescent="0.25">
      <c r="A45" s="12">
        <v>36</v>
      </c>
      <c r="B45" s="18" t="s">
        <v>397</v>
      </c>
      <c r="C45" s="20">
        <v>30</v>
      </c>
      <c r="D45" s="13"/>
      <c r="E45" s="9"/>
      <c r="F45" s="4" t="str">
        <f t="shared" si="1"/>
        <v/>
      </c>
      <c r="G45" s="10"/>
      <c r="H45" s="5" t="str">
        <f t="shared" si="2"/>
        <v/>
      </c>
      <c r="I45" s="11">
        <v>0.08</v>
      </c>
      <c r="J45" s="5" t="str">
        <f t="shared" si="3"/>
        <v/>
      </c>
    </row>
    <row r="46" spans="1:10" ht="25.5" x14ac:dyDescent="0.25">
      <c r="A46" s="12">
        <v>37</v>
      </c>
      <c r="B46" s="18" t="s">
        <v>41</v>
      </c>
      <c r="C46" s="20">
        <v>50</v>
      </c>
      <c r="D46" s="13"/>
      <c r="E46" s="9"/>
      <c r="F46" s="4" t="str">
        <f t="shared" si="1"/>
        <v/>
      </c>
      <c r="G46" s="10"/>
      <c r="H46" s="5" t="str">
        <f t="shared" si="2"/>
        <v/>
      </c>
      <c r="I46" s="11">
        <v>0.08</v>
      </c>
      <c r="J46" s="5" t="str">
        <f t="shared" si="3"/>
        <v/>
      </c>
    </row>
    <row r="47" spans="1:10" ht="25.5" x14ac:dyDescent="0.25">
      <c r="A47" s="12">
        <v>38</v>
      </c>
      <c r="B47" s="16" t="s">
        <v>42</v>
      </c>
      <c r="C47" s="17">
        <v>100</v>
      </c>
      <c r="D47" s="13"/>
      <c r="E47" s="9"/>
      <c r="F47" s="4" t="str">
        <f t="shared" si="1"/>
        <v/>
      </c>
      <c r="G47" s="10"/>
      <c r="H47" s="5" t="str">
        <f t="shared" si="2"/>
        <v/>
      </c>
      <c r="I47" s="11">
        <v>0.08</v>
      </c>
      <c r="J47" s="5" t="str">
        <f t="shared" si="3"/>
        <v/>
      </c>
    </row>
    <row r="48" spans="1:10" ht="38.25" x14ac:dyDescent="0.25">
      <c r="A48" s="12">
        <v>39</v>
      </c>
      <c r="B48" s="18" t="s">
        <v>398</v>
      </c>
      <c r="C48" s="20">
        <v>2000</v>
      </c>
      <c r="D48" s="13"/>
      <c r="E48" s="9"/>
      <c r="F48" s="4" t="str">
        <f t="shared" si="1"/>
        <v/>
      </c>
      <c r="G48" s="10"/>
      <c r="H48" s="5" t="str">
        <f t="shared" si="2"/>
        <v/>
      </c>
      <c r="I48" s="11">
        <v>0.08</v>
      </c>
      <c r="J48" s="5" t="str">
        <f t="shared" si="3"/>
        <v/>
      </c>
    </row>
    <row r="49" spans="1:10" ht="25.5" x14ac:dyDescent="0.25">
      <c r="A49" s="12">
        <v>40</v>
      </c>
      <c r="B49" s="18" t="s">
        <v>399</v>
      </c>
      <c r="C49" s="20">
        <v>10</v>
      </c>
      <c r="D49" s="13"/>
      <c r="E49" s="9"/>
      <c r="F49" s="4" t="str">
        <f t="shared" si="1"/>
        <v/>
      </c>
      <c r="G49" s="10"/>
      <c r="H49" s="5" t="str">
        <f t="shared" si="2"/>
        <v/>
      </c>
      <c r="I49" s="11">
        <v>0.08</v>
      </c>
      <c r="J49" s="5" t="str">
        <f t="shared" si="3"/>
        <v/>
      </c>
    </row>
    <row r="50" spans="1:10" x14ac:dyDescent="0.25">
      <c r="A50" s="12">
        <v>41</v>
      </c>
      <c r="B50" s="18" t="s">
        <v>400</v>
      </c>
      <c r="C50" s="20">
        <v>5000</v>
      </c>
      <c r="D50" s="13"/>
      <c r="E50" s="9"/>
      <c r="F50" s="4" t="str">
        <f t="shared" si="1"/>
        <v/>
      </c>
      <c r="G50" s="10"/>
      <c r="H50" s="5" t="str">
        <f t="shared" si="2"/>
        <v/>
      </c>
      <c r="I50" s="11">
        <v>0.08</v>
      </c>
      <c r="J50" s="5" t="str">
        <f t="shared" si="3"/>
        <v/>
      </c>
    </row>
    <row r="51" spans="1:10" ht="25.5" x14ac:dyDescent="0.25">
      <c r="A51" s="12">
        <v>42</v>
      </c>
      <c r="B51" s="18" t="s">
        <v>401</v>
      </c>
      <c r="C51" s="20">
        <v>30</v>
      </c>
      <c r="D51" s="13"/>
      <c r="E51" s="9"/>
      <c r="F51" s="4" t="str">
        <f t="shared" si="1"/>
        <v/>
      </c>
      <c r="G51" s="10"/>
      <c r="H51" s="5" t="str">
        <f t="shared" si="2"/>
        <v/>
      </c>
      <c r="I51" s="11">
        <v>0.08</v>
      </c>
      <c r="J51" s="5" t="str">
        <f t="shared" si="3"/>
        <v/>
      </c>
    </row>
    <row r="52" spans="1:10" ht="25.5" x14ac:dyDescent="0.25">
      <c r="A52" s="12">
        <v>43</v>
      </c>
      <c r="B52" s="18" t="s">
        <v>402</v>
      </c>
      <c r="C52" s="20">
        <v>40</v>
      </c>
      <c r="D52" s="13"/>
      <c r="E52" s="9"/>
      <c r="F52" s="4" t="str">
        <f t="shared" si="1"/>
        <v/>
      </c>
      <c r="G52" s="10"/>
      <c r="H52" s="5" t="str">
        <f t="shared" si="2"/>
        <v/>
      </c>
      <c r="I52" s="11">
        <v>0.08</v>
      </c>
      <c r="J52" s="5" t="str">
        <f t="shared" si="3"/>
        <v/>
      </c>
    </row>
    <row r="53" spans="1:10" ht="25.5" x14ac:dyDescent="0.25">
      <c r="A53" s="12">
        <v>44</v>
      </c>
      <c r="B53" s="18" t="s">
        <v>403</v>
      </c>
      <c r="C53" s="20">
        <v>100</v>
      </c>
      <c r="D53" s="13"/>
      <c r="E53" s="9"/>
      <c r="F53" s="4" t="str">
        <f t="shared" si="1"/>
        <v/>
      </c>
      <c r="G53" s="10"/>
      <c r="H53" s="5" t="str">
        <f t="shared" si="2"/>
        <v/>
      </c>
      <c r="I53" s="11">
        <v>0.08</v>
      </c>
      <c r="J53" s="5" t="str">
        <f t="shared" si="3"/>
        <v/>
      </c>
    </row>
    <row r="54" spans="1:10" ht="25.5" x14ac:dyDescent="0.25">
      <c r="A54" s="12">
        <v>45</v>
      </c>
      <c r="B54" s="18" t="s">
        <v>404</v>
      </c>
      <c r="C54" s="20">
        <v>10</v>
      </c>
      <c r="D54" s="13"/>
      <c r="E54" s="9"/>
      <c r="F54" s="4" t="str">
        <f t="shared" si="1"/>
        <v/>
      </c>
      <c r="G54" s="10"/>
      <c r="H54" s="5" t="str">
        <f t="shared" si="2"/>
        <v/>
      </c>
      <c r="I54" s="11">
        <v>0.08</v>
      </c>
      <c r="J54" s="5" t="str">
        <f t="shared" si="3"/>
        <v/>
      </c>
    </row>
    <row r="55" spans="1:10" ht="25.5" x14ac:dyDescent="0.25">
      <c r="A55" s="12">
        <v>46</v>
      </c>
      <c r="B55" s="18" t="s">
        <v>405</v>
      </c>
      <c r="C55" s="20">
        <v>10</v>
      </c>
      <c r="D55" s="13"/>
      <c r="E55" s="9"/>
      <c r="F55" s="4" t="str">
        <f t="shared" si="1"/>
        <v/>
      </c>
      <c r="G55" s="10"/>
      <c r="H55" s="5" t="str">
        <f t="shared" si="2"/>
        <v/>
      </c>
      <c r="I55" s="11">
        <v>0.08</v>
      </c>
      <c r="J55" s="5" t="str">
        <f t="shared" si="3"/>
        <v/>
      </c>
    </row>
    <row r="56" spans="1:10" ht="25.5" x14ac:dyDescent="0.25">
      <c r="A56" s="12">
        <v>47</v>
      </c>
      <c r="B56" s="18" t="s">
        <v>406</v>
      </c>
      <c r="C56" s="20">
        <v>6</v>
      </c>
      <c r="D56" s="13"/>
      <c r="E56" s="9"/>
      <c r="F56" s="4" t="str">
        <f t="shared" si="1"/>
        <v/>
      </c>
      <c r="G56" s="10"/>
      <c r="H56" s="5" t="str">
        <f t="shared" si="2"/>
        <v/>
      </c>
      <c r="I56" s="11">
        <v>0.08</v>
      </c>
      <c r="J56" s="5" t="str">
        <f t="shared" si="3"/>
        <v/>
      </c>
    </row>
    <row r="57" spans="1:10" x14ac:dyDescent="0.25">
      <c r="A57" s="12">
        <v>48</v>
      </c>
      <c r="B57" s="18" t="s">
        <v>407</v>
      </c>
      <c r="C57" s="20">
        <v>6</v>
      </c>
      <c r="D57" s="13"/>
      <c r="E57" s="9"/>
      <c r="F57" s="4" t="str">
        <f t="shared" si="1"/>
        <v/>
      </c>
      <c r="G57" s="10"/>
      <c r="H57" s="5" t="str">
        <f t="shared" si="2"/>
        <v/>
      </c>
      <c r="I57" s="11">
        <v>0.08</v>
      </c>
      <c r="J57" s="5" t="str">
        <f t="shared" si="3"/>
        <v/>
      </c>
    </row>
    <row r="58" spans="1:10" ht="25.5" x14ac:dyDescent="0.25">
      <c r="A58" s="12">
        <v>49</v>
      </c>
      <c r="B58" s="18" t="s">
        <v>408</v>
      </c>
      <c r="C58" s="20">
        <v>14000</v>
      </c>
      <c r="D58" s="13"/>
      <c r="E58" s="9"/>
      <c r="F58" s="4" t="str">
        <f t="shared" si="1"/>
        <v/>
      </c>
      <c r="G58" s="10"/>
      <c r="H58" s="5" t="str">
        <f t="shared" si="2"/>
        <v/>
      </c>
      <c r="I58" s="11">
        <v>0.08</v>
      </c>
      <c r="J58" s="5" t="str">
        <f t="shared" si="3"/>
        <v/>
      </c>
    </row>
    <row r="59" spans="1:10" ht="25.5" x14ac:dyDescent="0.25">
      <c r="A59" s="12">
        <v>50</v>
      </c>
      <c r="B59" s="18" t="s">
        <v>409</v>
      </c>
      <c r="C59" s="20">
        <v>12000</v>
      </c>
      <c r="D59" s="13"/>
      <c r="E59" s="9"/>
      <c r="F59" s="4" t="str">
        <f t="shared" si="1"/>
        <v/>
      </c>
      <c r="G59" s="10"/>
      <c r="H59" s="5" t="str">
        <f t="shared" si="2"/>
        <v/>
      </c>
      <c r="I59" s="11">
        <v>0.08</v>
      </c>
      <c r="J59" s="5" t="str">
        <f t="shared" si="3"/>
        <v/>
      </c>
    </row>
    <row r="60" spans="1:10" ht="25.5" x14ac:dyDescent="0.25">
      <c r="A60" s="12">
        <v>51</v>
      </c>
      <c r="B60" s="18" t="s">
        <v>410</v>
      </c>
      <c r="C60" s="20">
        <v>4000</v>
      </c>
      <c r="D60" s="13"/>
      <c r="E60" s="9"/>
      <c r="F60" s="4" t="str">
        <f t="shared" si="1"/>
        <v/>
      </c>
      <c r="G60" s="10"/>
      <c r="H60" s="5" t="str">
        <f t="shared" si="2"/>
        <v/>
      </c>
      <c r="I60" s="11">
        <v>0.08</v>
      </c>
      <c r="J60" s="5" t="str">
        <f t="shared" si="3"/>
        <v/>
      </c>
    </row>
    <row r="61" spans="1:10" ht="25.5" x14ac:dyDescent="0.25">
      <c r="A61" s="12">
        <v>52</v>
      </c>
      <c r="B61" s="18" t="s">
        <v>411</v>
      </c>
      <c r="C61" s="20">
        <v>2000</v>
      </c>
      <c r="D61" s="13"/>
      <c r="E61" s="9"/>
      <c r="F61" s="4" t="str">
        <f t="shared" si="1"/>
        <v/>
      </c>
      <c r="G61" s="10"/>
      <c r="H61" s="5" t="str">
        <f t="shared" si="2"/>
        <v/>
      </c>
      <c r="I61" s="11">
        <v>0.08</v>
      </c>
      <c r="J61" s="5" t="str">
        <f t="shared" si="3"/>
        <v/>
      </c>
    </row>
    <row r="62" spans="1:10" ht="25.5" x14ac:dyDescent="0.25">
      <c r="A62" s="12">
        <v>53</v>
      </c>
      <c r="B62" s="18" t="s">
        <v>412</v>
      </c>
      <c r="C62" s="20">
        <v>100</v>
      </c>
      <c r="D62" s="13"/>
      <c r="E62" s="9"/>
      <c r="F62" s="4" t="str">
        <f t="shared" si="1"/>
        <v/>
      </c>
      <c r="G62" s="10"/>
      <c r="H62" s="5" t="str">
        <f t="shared" si="2"/>
        <v/>
      </c>
      <c r="I62" s="11">
        <v>0.08</v>
      </c>
      <c r="J62" s="5" t="str">
        <f t="shared" si="3"/>
        <v/>
      </c>
    </row>
    <row r="63" spans="1:10" ht="25.5" x14ac:dyDescent="0.25">
      <c r="A63" s="12">
        <v>54</v>
      </c>
      <c r="B63" s="18" t="s">
        <v>413</v>
      </c>
      <c r="C63" s="20">
        <v>33000</v>
      </c>
      <c r="D63" s="13"/>
      <c r="E63" s="9"/>
      <c r="F63" s="4" t="str">
        <f t="shared" si="1"/>
        <v/>
      </c>
      <c r="G63" s="10"/>
      <c r="H63" s="5" t="str">
        <f t="shared" si="2"/>
        <v/>
      </c>
      <c r="I63" s="11">
        <v>0.08</v>
      </c>
      <c r="J63" s="5" t="str">
        <f t="shared" si="3"/>
        <v/>
      </c>
    </row>
    <row r="64" spans="1:10" ht="25.5" x14ac:dyDescent="0.25">
      <c r="A64" s="12">
        <v>55</v>
      </c>
      <c r="B64" s="18" t="s">
        <v>414</v>
      </c>
      <c r="C64" s="20">
        <v>13000</v>
      </c>
      <c r="D64" s="13"/>
      <c r="E64" s="9"/>
      <c r="F64" s="4" t="str">
        <f t="shared" si="1"/>
        <v/>
      </c>
      <c r="G64" s="10"/>
      <c r="H64" s="5" t="str">
        <f t="shared" si="2"/>
        <v/>
      </c>
      <c r="I64" s="11">
        <v>0.08</v>
      </c>
      <c r="J64" s="5" t="str">
        <f t="shared" si="3"/>
        <v/>
      </c>
    </row>
    <row r="65" spans="1:10" ht="25.5" x14ac:dyDescent="0.25">
      <c r="A65" s="12">
        <v>56</v>
      </c>
      <c r="B65" s="18" t="s">
        <v>415</v>
      </c>
      <c r="C65" s="20">
        <v>17000</v>
      </c>
      <c r="D65" s="13"/>
      <c r="E65" s="9"/>
      <c r="F65" s="4" t="str">
        <f t="shared" si="1"/>
        <v/>
      </c>
      <c r="G65" s="10"/>
      <c r="H65" s="5" t="str">
        <f t="shared" si="2"/>
        <v/>
      </c>
      <c r="I65" s="11">
        <v>0.08</v>
      </c>
      <c r="J65" s="5" t="str">
        <f t="shared" si="3"/>
        <v/>
      </c>
    </row>
    <row r="66" spans="1:10" ht="25.5" x14ac:dyDescent="0.25">
      <c r="A66" s="12">
        <v>57</v>
      </c>
      <c r="B66" s="18" t="s">
        <v>416</v>
      </c>
      <c r="C66" s="20">
        <v>70000</v>
      </c>
      <c r="D66" s="13"/>
      <c r="E66" s="9"/>
      <c r="F66" s="4" t="str">
        <f t="shared" si="1"/>
        <v/>
      </c>
      <c r="G66" s="10"/>
      <c r="H66" s="5" t="str">
        <f t="shared" si="2"/>
        <v/>
      </c>
      <c r="I66" s="11">
        <v>0.08</v>
      </c>
      <c r="J66" s="5" t="str">
        <f t="shared" si="3"/>
        <v/>
      </c>
    </row>
    <row r="67" spans="1:10" ht="38.25" x14ac:dyDescent="0.25">
      <c r="A67" s="12">
        <v>58</v>
      </c>
      <c r="B67" s="18" t="s">
        <v>417</v>
      </c>
      <c r="C67" s="20">
        <v>700</v>
      </c>
      <c r="D67" s="13"/>
      <c r="E67" s="9"/>
      <c r="F67" s="4" t="str">
        <f t="shared" si="1"/>
        <v/>
      </c>
      <c r="G67" s="10"/>
      <c r="H67" s="5" t="str">
        <f t="shared" si="2"/>
        <v/>
      </c>
      <c r="I67" s="11">
        <v>0.08</v>
      </c>
      <c r="J67" s="5" t="str">
        <f t="shared" si="3"/>
        <v/>
      </c>
    </row>
    <row r="68" spans="1:10" ht="38.25" x14ac:dyDescent="0.25">
      <c r="A68" s="12">
        <v>59</v>
      </c>
      <c r="B68" s="18" t="s">
        <v>418</v>
      </c>
      <c r="C68" s="20">
        <v>300</v>
      </c>
      <c r="D68" s="13"/>
      <c r="E68" s="9"/>
      <c r="F68" s="4" t="str">
        <f t="shared" si="1"/>
        <v/>
      </c>
      <c r="G68" s="10"/>
      <c r="H68" s="5" t="str">
        <f t="shared" si="2"/>
        <v/>
      </c>
      <c r="I68" s="11">
        <v>0.08</v>
      </c>
      <c r="J68" s="5" t="str">
        <f t="shared" si="3"/>
        <v/>
      </c>
    </row>
    <row r="69" spans="1:10" x14ac:dyDescent="0.25">
      <c r="A69" s="12">
        <v>60</v>
      </c>
      <c r="B69" s="18" t="s">
        <v>419</v>
      </c>
      <c r="C69" s="20">
        <v>8300</v>
      </c>
      <c r="D69" s="13"/>
      <c r="E69" s="9"/>
      <c r="F69" s="4" t="str">
        <f t="shared" si="1"/>
        <v/>
      </c>
      <c r="G69" s="10"/>
      <c r="H69" s="5" t="str">
        <f t="shared" si="2"/>
        <v/>
      </c>
      <c r="I69" s="11">
        <v>0.08</v>
      </c>
      <c r="J69" s="5" t="str">
        <f t="shared" si="3"/>
        <v/>
      </c>
    </row>
    <row r="70" spans="1:10" x14ac:dyDescent="0.25">
      <c r="A70" s="12">
        <v>61</v>
      </c>
      <c r="B70" s="18" t="s">
        <v>420</v>
      </c>
      <c r="C70" s="20">
        <v>100</v>
      </c>
      <c r="D70" s="13"/>
      <c r="E70" s="9"/>
      <c r="F70" s="4" t="str">
        <f t="shared" si="1"/>
        <v/>
      </c>
      <c r="G70" s="10"/>
      <c r="H70" s="5" t="str">
        <f t="shared" si="2"/>
        <v/>
      </c>
      <c r="I70" s="11">
        <v>0.08</v>
      </c>
      <c r="J70" s="5" t="str">
        <f t="shared" si="3"/>
        <v/>
      </c>
    </row>
    <row r="71" spans="1:10" x14ac:dyDescent="0.25">
      <c r="A71" s="12">
        <v>62</v>
      </c>
      <c r="B71" s="16" t="s">
        <v>421</v>
      </c>
      <c r="C71" s="17">
        <v>100</v>
      </c>
      <c r="D71" s="13"/>
      <c r="E71" s="9"/>
      <c r="F71" s="4" t="str">
        <f t="shared" si="1"/>
        <v/>
      </c>
      <c r="G71" s="10"/>
      <c r="H71" s="5" t="str">
        <f t="shared" si="2"/>
        <v/>
      </c>
      <c r="I71" s="11">
        <v>0.08</v>
      </c>
      <c r="J71" s="5" t="str">
        <f t="shared" si="3"/>
        <v/>
      </c>
    </row>
    <row r="72" spans="1:10" ht="13.5" customHeight="1" x14ac:dyDescent="0.25">
      <c r="A72" s="12">
        <v>63</v>
      </c>
      <c r="B72" s="18" t="s">
        <v>422</v>
      </c>
      <c r="C72" s="20">
        <v>188000</v>
      </c>
      <c r="D72" s="13"/>
      <c r="E72" s="9"/>
      <c r="F72" s="4" t="str">
        <f t="shared" si="1"/>
        <v/>
      </c>
      <c r="G72" s="10"/>
      <c r="H72" s="5" t="str">
        <f t="shared" si="2"/>
        <v/>
      </c>
      <c r="I72" s="11">
        <v>0.08</v>
      </c>
      <c r="J72" s="5" t="str">
        <f t="shared" si="3"/>
        <v/>
      </c>
    </row>
    <row r="73" spans="1:10" x14ac:dyDescent="0.25">
      <c r="A73" s="12">
        <v>64</v>
      </c>
      <c r="B73" s="16" t="s">
        <v>423</v>
      </c>
      <c r="C73" s="17">
        <v>1000</v>
      </c>
      <c r="D73" s="13"/>
      <c r="E73" s="9"/>
      <c r="F73" s="4" t="str">
        <f t="shared" si="1"/>
        <v/>
      </c>
      <c r="G73" s="10"/>
      <c r="H73" s="5" t="str">
        <f t="shared" si="2"/>
        <v/>
      </c>
      <c r="I73" s="11">
        <v>0.08</v>
      </c>
      <c r="J73" s="5" t="str">
        <f t="shared" si="3"/>
        <v/>
      </c>
    </row>
    <row r="74" spans="1:10" x14ac:dyDescent="0.25">
      <c r="A74" s="12">
        <v>65</v>
      </c>
      <c r="B74" s="18" t="s">
        <v>424</v>
      </c>
      <c r="C74" s="20">
        <v>140</v>
      </c>
      <c r="D74" s="13"/>
      <c r="E74" s="9"/>
      <c r="F74" s="4" t="str">
        <f t="shared" si="1"/>
        <v/>
      </c>
      <c r="G74" s="10"/>
      <c r="H74" s="5" t="str">
        <f t="shared" si="2"/>
        <v/>
      </c>
      <c r="I74" s="11">
        <v>0.08</v>
      </c>
      <c r="J74" s="5" t="str">
        <f t="shared" si="3"/>
        <v/>
      </c>
    </row>
    <row r="75" spans="1:10" ht="26.25" customHeight="1" x14ac:dyDescent="0.25">
      <c r="A75" s="12">
        <v>66</v>
      </c>
      <c r="B75" s="18" t="s">
        <v>425</v>
      </c>
      <c r="C75" s="20">
        <v>3700</v>
      </c>
      <c r="D75" s="13"/>
      <c r="E75" s="9"/>
      <c r="F75" s="4" t="str">
        <f t="shared" ref="F75:F138" si="4">IF(E75=0,"",CEILING(C75/E75,1))</f>
        <v/>
      </c>
      <c r="G75" s="10"/>
      <c r="H75" s="5" t="str">
        <f t="shared" ref="H75:H138" si="5">IF(E75=0,"",F75*G75)</f>
        <v/>
      </c>
      <c r="I75" s="11">
        <v>0.08</v>
      </c>
      <c r="J75" s="5" t="str">
        <f t="shared" ref="J75:J138" si="6">IF(E75=0,"",H75+(H75*I75))</f>
        <v/>
      </c>
    </row>
    <row r="76" spans="1:10" x14ac:dyDescent="0.25">
      <c r="A76" s="12">
        <v>67</v>
      </c>
      <c r="B76" s="18" t="s">
        <v>426</v>
      </c>
      <c r="C76" s="20">
        <v>2000</v>
      </c>
      <c r="D76" s="13"/>
      <c r="E76" s="9"/>
      <c r="F76" s="4" t="str">
        <f t="shared" si="4"/>
        <v/>
      </c>
      <c r="G76" s="10"/>
      <c r="H76" s="5" t="str">
        <f t="shared" si="5"/>
        <v/>
      </c>
      <c r="I76" s="11">
        <v>0.08</v>
      </c>
      <c r="J76" s="5" t="str">
        <f t="shared" si="6"/>
        <v/>
      </c>
    </row>
    <row r="77" spans="1:10" ht="38.25" x14ac:dyDescent="0.25">
      <c r="A77" s="12">
        <v>68</v>
      </c>
      <c r="B77" s="18" t="s">
        <v>427</v>
      </c>
      <c r="C77" s="20">
        <v>2200</v>
      </c>
      <c r="D77" s="13"/>
      <c r="E77" s="9"/>
      <c r="F77" s="4" t="str">
        <f t="shared" si="4"/>
        <v/>
      </c>
      <c r="G77" s="10"/>
      <c r="H77" s="5" t="str">
        <f t="shared" si="5"/>
        <v/>
      </c>
      <c r="I77" s="11">
        <v>0.08</v>
      </c>
      <c r="J77" s="5" t="str">
        <f t="shared" si="6"/>
        <v/>
      </c>
    </row>
    <row r="78" spans="1:10" ht="38.25" x14ac:dyDescent="0.25">
      <c r="A78" s="12">
        <v>69</v>
      </c>
      <c r="B78" s="18" t="s">
        <v>428</v>
      </c>
      <c r="C78" s="20">
        <v>700</v>
      </c>
      <c r="D78" s="13"/>
      <c r="E78" s="9"/>
      <c r="F78" s="4" t="str">
        <f t="shared" si="4"/>
        <v/>
      </c>
      <c r="G78" s="10"/>
      <c r="H78" s="5" t="str">
        <f t="shared" si="5"/>
        <v/>
      </c>
      <c r="I78" s="11">
        <v>0.08</v>
      </c>
      <c r="J78" s="5" t="str">
        <f t="shared" si="6"/>
        <v/>
      </c>
    </row>
    <row r="79" spans="1:10" ht="38.25" x14ac:dyDescent="0.25">
      <c r="A79" s="12">
        <v>70</v>
      </c>
      <c r="B79" s="18" t="s">
        <v>429</v>
      </c>
      <c r="C79" s="20">
        <v>350</v>
      </c>
      <c r="D79" s="13"/>
      <c r="E79" s="9"/>
      <c r="F79" s="4" t="str">
        <f t="shared" si="4"/>
        <v/>
      </c>
      <c r="G79" s="10"/>
      <c r="H79" s="5" t="str">
        <f t="shared" si="5"/>
        <v/>
      </c>
      <c r="I79" s="11">
        <v>0.08</v>
      </c>
      <c r="J79" s="5" t="str">
        <f t="shared" si="6"/>
        <v/>
      </c>
    </row>
    <row r="80" spans="1:10" ht="38.25" x14ac:dyDescent="0.25">
      <c r="A80" s="12">
        <v>71</v>
      </c>
      <c r="B80" s="18" t="s">
        <v>430</v>
      </c>
      <c r="C80" s="20">
        <v>250</v>
      </c>
      <c r="D80" s="13"/>
      <c r="E80" s="9"/>
      <c r="F80" s="4" t="str">
        <f t="shared" si="4"/>
        <v/>
      </c>
      <c r="G80" s="10"/>
      <c r="H80" s="5" t="str">
        <f t="shared" si="5"/>
        <v/>
      </c>
      <c r="I80" s="11">
        <v>0.08</v>
      </c>
      <c r="J80" s="5" t="str">
        <f t="shared" si="6"/>
        <v/>
      </c>
    </row>
    <row r="81" spans="1:10" ht="38.25" x14ac:dyDescent="0.25">
      <c r="A81" s="12">
        <v>72</v>
      </c>
      <c r="B81" s="18" t="s">
        <v>431</v>
      </c>
      <c r="C81" s="20">
        <v>60</v>
      </c>
      <c r="D81" s="13"/>
      <c r="E81" s="9"/>
      <c r="F81" s="4" t="str">
        <f t="shared" si="4"/>
        <v/>
      </c>
      <c r="G81" s="10"/>
      <c r="H81" s="5" t="str">
        <f t="shared" si="5"/>
        <v/>
      </c>
      <c r="I81" s="11">
        <v>0.08</v>
      </c>
      <c r="J81" s="5" t="str">
        <f t="shared" si="6"/>
        <v/>
      </c>
    </row>
    <row r="82" spans="1:10" ht="38.25" x14ac:dyDescent="0.25">
      <c r="A82" s="12">
        <v>73</v>
      </c>
      <c r="B82" s="18" t="s">
        <v>432</v>
      </c>
      <c r="C82" s="20">
        <v>600</v>
      </c>
      <c r="D82" s="13"/>
      <c r="E82" s="9"/>
      <c r="F82" s="4" t="str">
        <f t="shared" si="4"/>
        <v/>
      </c>
      <c r="G82" s="10"/>
      <c r="H82" s="5" t="str">
        <f t="shared" si="5"/>
        <v/>
      </c>
      <c r="I82" s="11">
        <v>0.08</v>
      </c>
      <c r="J82" s="5" t="str">
        <f t="shared" si="6"/>
        <v/>
      </c>
    </row>
    <row r="83" spans="1:10" ht="38.25" x14ac:dyDescent="0.25">
      <c r="A83" s="12">
        <v>74</v>
      </c>
      <c r="B83" s="18" t="s">
        <v>433</v>
      </c>
      <c r="C83" s="20">
        <v>600</v>
      </c>
      <c r="D83" s="13"/>
      <c r="E83" s="9"/>
      <c r="F83" s="4" t="str">
        <f t="shared" si="4"/>
        <v/>
      </c>
      <c r="G83" s="10"/>
      <c r="H83" s="5" t="str">
        <f t="shared" si="5"/>
        <v/>
      </c>
      <c r="I83" s="11">
        <v>0.08</v>
      </c>
      <c r="J83" s="5" t="str">
        <f t="shared" si="6"/>
        <v/>
      </c>
    </row>
    <row r="84" spans="1:10" x14ac:dyDescent="0.25">
      <c r="A84" s="12">
        <v>75</v>
      </c>
      <c r="B84" s="18" t="s">
        <v>434</v>
      </c>
      <c r="C84" s="20">
        <v>2400</v>
      </c>
      <c r="D84" s="13"/>
      <c r="E84" s="9"/>
      <c r="F84" s="4" t="str">
        <f t="shared" si="4"/>
        <v/>
      </c>
      <c r="G84" s="10"/>
      <c r="H84" s="5" t="str">
        <f t="shared" si="5"/>
        <v/>
      </c>
      <c r="I84" s="11">
        <v>0.08</v>
      </c>
      <c r="J84" s="5" t="str">
        <f t="shared" si="6"/>
        <v/>
      </c>
    </row>
    <row r="85" spans="1:10" ht="25.5" x14ac:dyDescent="0.25">
      <c r="A85" s="12">
        <v>76</v>
      </c>
      <c r="B85" s="29" t="s">
        <v>435</v>
      </c>
      <c r="C85" s="30">
        <v>5</v>
      </c>
      <c r="D85" s="13"/>
      <c r="E85" s="9"/>
      <c r="F85" s="4" t="str">
        <f t="shared" si="4"/>
        <v/>
      </c>
      <c r="G85" s="10"/>
      <c r="H85" s="5" t="str">
        <f t="shared" si="5"/>
        <v/>
      </c>
      <c r="I85" s="11">
        <v>0.08</v>
      </c>
      <c r="J85" s="5" t="str">
        <f t="shared" si="6"/>
        <v/>
      </c>
    </row>
    <row r="86" spans="1:10" ht="25.5" x14ac:dyDescent="0.25">
      <c r="A86" s="12">
        <v>77</v>
      </c>
      <c r="B86" s="18" t="s">
        <v>436</v>
      </c>
      <c r="C86" s="20">
        <v>1440</v>
      </c>
      <c r="D86" s="13"/>
      <c r="E86" s="9"/>
      <c r="F86" s="4" t="str">
        <f t="shared" si="4"/>
        <v/>
      </c>
      <c r="G86" s="10"/>
      <c r="H86" s="5" t="str">
        <f t="shared" si="5"/>
        <v/>
      </c>
      <c r="I86" s="11">
        <v>0.08</v>
      </c>
      <c r="J86" s="5" t="str">
        <f t="shared" si="6"/>
        <v/>
      </c>
    </row>
    <row r="87" spans="1:10" ht="25.5" x14ac:dyDescent="0.25">
      <c r="A87" s="12">
        <v>78</v>
      </c>
      <c r="B87" s="18" t="s">
        <v>437</v>
      </c>
      <c r="C87" s="20">
        <v>300</v>
      </c>
      <c r="D87" s="13"/>
      <c r="E87" s="9"/>
      <c r="F87" s="4" t="str">
        <f t="shared" si="4"/>
        <v/>
      </c>
      <c r="G87" s="10"/>
      <c r="H87" s="5" t="str">
        <f t="shared" si="5"/>
        <v/>
      </c>
      <c r="I87" s="11">
        <v>0.08</v>
      </c>
      <c r="J87" s="5" t="str">
        <f t="shared" si="6"/>
        <v/>
      </c>
    </row>
    <row r="88" spans="1:10" ht="25.5" x14ac:dyDescent="0.25">
      <c r="A88" s="12">
        <v>79</v>
      </c>
      <c r="B88" s="18" t="s">
        <v>438</v>
      </c>
      <c r="C88" s="20">
        <v>1200</v>
      </c>
      <c r="D88" s="13"/>
      <c r="E88" s="9"/>
      <c r="F88" s="4" t="str">
        <f t="shared" si="4"/>
        <v/>
      </c>
      <c r="G88" s="10"/>
      <c r="H88" s="5" t="str">
        <f t="shared" si="5"/>
        <v/>
      </c>
      <c r="I88" s="11">
        <v>0.08</v>
      </c>
      <c r="J88" s="5" t="str">
        <f t="shared" si="6"/>
        <v/>
      </c>
    </row>
    <row r="89" spans="1:10" ht="25.5" x14ac:dyDescent="0.25">
      <c r="A89" s="12">
        <v>80</v>
      </c>
      <c r="B89" s="18" t="s">
        <v>439</v>
      </c>
      <c r="C89" s="20">
        <v>1300</v>
      </c>
      <c r="D89" s="13"/>
      <c r="E89" s="9"/>
      <c r="F89" s="4" t="str">
        <f t="shared" si="4"/>
        <v/>
      </c>
      <c r="G89" s="10"/>
      <c r="H89" s="5" t="str">
        <f t="shared" si="5"/>
        <v/>
      </c>
      <c r="I89" s="11">
        <v>0.08</v>
      </c>
      <c r="J89" s="5" t="str">
        <f t="shared" si="6"/>
        <v/>
      </c>
    </row>
    <row r="90" spans="1:10" ht="25.5" x14ac:dyDescent="0.25">
      <c r="A90" s="12">
        <v>81</v>
      </c>
      <c r="B90" s="18" t="s">
        <v>440</v>
      </c>
      <c r="C90" s="20">
        <v>500</v>
      </c>
      <c r="D90" s="13"/>
      <c r="E90" s="9"/>
      <c r="F90" s="4" t="str">
        <f t="shared" si="4"/>
        <v/>
      </c>
      <c r="G90" s="10"/>
      <c r="H90" s="5" t="str">
        <f t="shared" si="5"/>
        <v/>
      </c>
      <c r="I90" s="11">
        <v>0.08</v>
      </c>
      <c r="J90" s="5" t="str">
        <f t="shared" si="6"/>
        <v/>
      </c>
    </row>
    <row r="91" spans="1:10" ht="25.5" x14ac:dyDescent="0.25">
      <c r="A91" s="12">
        <v>82</v>
      </c>
      <c r="B91" s="18" t="s">
        <v>441</v>
      </c>
      <c r="C91" s="20">
        <v>1100</v>
      </c>
      <c r="D91" s="13"/>
      <c r="E91" s="9"/>
      <c r="F91" s="4" t="str">
        <f t="shared" si="4"/>
        <v/>
      </c>
      <c r="G91" s="10"/>
      <c r="H91" s="5" t="str">
        <f t="shared" si="5"/>
        <v/>
      </c>
      <c r="I91" s="11">
        <v>0.08</v>
      </c>
      <c r="J91" s="5" t="str">
        <f t="shared" si="6"/>
        <v/>
      </c>
    </row>
    <row r="92" spans="1:10" ht="25.5" x14ac:dyDescent="0.25">
      <c r="A92" s="12">
        <v>83</v>
      </c>
      <c r="B92" s="18" t="s">
        <v>442</v>
      </c>
      <c r="C92" s="20">
        <v>200</v>
      </c>
      <c r="D92" s="13"/>
      <c r="E92" s="9"/>
      <c r="F92" s="4" t="str">
        <f t="shared" si="4"/>
        <v/>
      </c>
      <c r="G92" s="10"/>
      <c r="H92" s="5" t="str">
        <f t="shared" si="5"/>
        <v/>
      </c>
      <c r="I92" s="11">
        <v>0.08</v>
      </c>
      <c r="J92" s="5" t="str">
        <f t="shared" si="6"/>
        <v/>
      </c>
    </row>
    <row r="93" spans="1:10" ht="25.5" x14ac:dyDescent="0.25">
      <c r="A93" s="12">
        <v>84</v>
      </c>
      <c r="B93" s="18" t="s">
        <v>443</v>
      </c>
      <c r="C93" s="20">
        <v>100</v>
      </c>
      <c r="D93" s="13"/>
      <c r="E93" s="9"/>
      <c r="F93" s="4" t="str">
        <f t="shared" si="4"/>
        <v/>
      </c>
      <c r="G93" s="10"/>
      <c r="H93" s="5" t="str">
        <f t="shared" si="5"/>
        <v/>
      </c>
      <c r="I93" s="11">
        <v>0.08</v>
      </c>
      <c r="J93" s="5" t="str">
        <f t="shared" si="6"/>
        <v/>
      </c>
    </row>
    <row r="94" spans="1:10" ht="25.5" x14ac:dyDescent="0.25">
      <c r="A94" s="12">
        <v>85</v>
      </c>
      <c r="B94" s="18" t="s">
        <v>444</v>
      </c>
      <c r="C94" s="20">
        <v>100</v>
      </c>
      <c r="D94" s="13"/>
      <c r="E94" s="9"/>
      <c r="F94" s="4" t="str">
        <f t="shared" si="4"/>
        <v/>
      </c>
      <c r="G94" s="10"/>
      <c r="H94" s="5" t="str">
        <f t="shared" si="5"/>
        <v/>
      </c>
      <c r="I94" s="11">
        <v>0.08</v>
      </c>
      <c r="J94" s="5" t="str">
        <f t="shared" si="6"/>
        <v/>
      </c>
    </row>
    <row r="95" spans="1:10" ht="25.5" x14ac:dyDescent="0.25">
      <c r="A95" s="12">
        <v>86</v>
      </c>
      <c r="B95" s="18" t="s">
        <v>445</v>
      </c>
      <c r="C95" s="20">
        <v>2400</v>
      </c>
      <c r="D95" s="13"/>
      <c r="E95" s="9"/>
      <c r="F95" s="4" t="str">
        <f t="shared" si="4"/>
        <v/>
      </c>
      <c r="G95" s="10"/>
      <c r="H95" s="5" t="str">
        <f t="shared" si="5"/>
        <v/>
      </c>
      <c r="I95" s="11">
        <v>0.08</v>
      </c>
      <c r="J95" s="5" t="str">
        <f t="shared" si="6"/>
        <v/>
      </c>
    </row>
    <row r="96" spans="1:10" ht="25.5" x14ac:dyDescent="0.25">
      <c r="A96" s="12">
        <v>87</v>
      </c>
      <c r="B96" s="18" t="s">
        <v>446</v>
      </c>
      <c r="C96" s="20">
        <v>50</v>
      </c>
      <c r="D96" s="13"/>
      <c r="E96" s="9"/>
      <c r="F96" s="4" t="str">
        <f t="shared" si="4"/>
        <v/>
      </c>
      <c r="G96" s="10"/>
      <c r="H96" s="5" t="str">
        <f t="shared" si="5"/>
        <v/>
      </c>
      <c r="I96" s="11">
        <v>0.08</v>
      </c>
      <c r="J96" s="5" t="str">
        <f t="shared" si="6"/>
        <v/>
      </c>
    </row>
    <row r="97" spans="1:10" ht="25.5" x14ac:dyDescent="0.25">
      <c r="A97" s="12">
        <v>88</v>
      </c>
      <c r="B97" s="18" t="s">
        <v>447</v>
      </c>
      <c r="C97" s="20">
        <v>120</v>
      </c>
      <c r="D97" s="13"/>
      <c r="E97" s="9"/>
      <c r="F97" s="4" t="str">
        <f t="shared" si="4"/>
        <v/>
      </c>
      <c r="G97" s="10"/>
      <c r="H97" s="5" t="str">
        <f t="shared" si="5"/>
        <v/>
      </c>
      <c r="I97" s="11">
        <v>0.08</v>
      </c>
      <c r="J97" s="5" t="str">
        <f t="shared" si="6"/>
        <v/>
      </c>
    </row>
    <row r="98" spans="1:10" ht="25.5" x14ac:dyDescent="0.25">
      <c r="A98" s="12">
        <v>89</v>
      </c>
      <c r="B98" s="18" t="s">
        <v>448</v>
      </c>
      <c r="C98" s="20">
        <v>200</v>
      </c>
      <c r="D98" s="13"/>
      <c r="E98" s="9"/>
      <c r="F98" s="4" t="str">
        <f t="shared" si="4"/>
        <v/>
      </c>
      <c r="G98" s="10"/>
      <c r="H98" s="5" t="str">
        <f t="shared" si="5"/>
        <v/>
      </c>
      <c r="I98" s="11">
        <v>0.08</v>
      </c>
      <c r="J98" s="5" t="str">
        <f t="shared" si="6"/>
        <v/>
      </c>
    </row>
    <row r="99" spans="1:10" ht="25.5" x14ac:dyDescent="0.25">
      <c r="A99" s="12">
        <v>90</v>
      </c>
      <c r="B99" s="18" t="s">
        <v>449</v>
      </c>
      <c r="C99" s="20">
        <v>1100</v>
      </c>
      <c r="D99" s="13"/>
      <c r="E99" s="9"/>
      <c r="F99" s="4" t="str">
        <f t="shared" si="4"/>
        <v/>
      </c>
      <c r="G99" s="10"/>
      <c r="H99" s="5" t="str">
        <f t="shared" si="5"/>
        <v/>
      </c>
      <c r="I99" s="11">
        <v>0.08</v>
      </c>
      <c r="J99" s="5" t="str">
        <f t="shared" si="6"/>
        <v/>
      </c>
    </row>
    <row r="100" spans="1:10" ht="25.5" x14ac:dyDescent="0.25">
      <c r="A100" s="12">
        <v>91</v>
      </c>
      <c r="B100" s="18" t="s">
        <v>450</v>
      </c>
      <c r="C100" s="20">
        <v>50</v>
      </c>
      <c r="D100" s="13"/>
      <c r="E100" s="9"/>
      <c r="F100" s="4" t="str">
        <f t="shared" si="4"/>
        <v/>
      </c>
      <c r="G100" s="10"/>
      <c r="H100" s="5" t="str">
        <f t="shared" si="5"/>
        <v/>
      </c>
      <c r="I100" s="11">
        <v>0.08</v>
      </c>
      <c r="J100" s="5" t="str">
        <f t="shared" si="6"/>
        <v/>
      </c>
    </row>
    <row r="101" spans="1:10" ht="38.25" x14ac:dyDescent="0.25">
      <c r="A101" s="12">
        <v>92</v>
      </c>
      <c r="B101" s="18" t="s">
        <v>451</v>
      </c>
      <c r="C101" s="20">
        <v>50</v>
      </c>
      <c r="D101" s="13"/>
      <c r="E101" s="9"/>
      <c r="F101" s="4" t="str">
        <f t="shared" si="4"/>
        <v/>
      </c>
      <c r="G101" s="10"/>
      <c r="H101" s="5" t="str">
        <f t="shared" si="5"/>
        <v/>
      </c>
      <c r="I101" s="11">
        <v>0.23</v>
      </c>
      <c r="J101" s="5" t="str">
        <f t="shared" si="6"/>
        <v/>
      </c>
    </row>
    <row r="102" spans="1:10" ht="38.25" x14ac:dyDescent="0.25">
      <c r="A102" s="12">
        <v>93</v>
      </c>
      <c r="B102" s="18" t="s">
        <v>452</v>
      </c>
      <c r="C102" s="20">
        <v>5600</v>
      </c>
      <c r="D102" s="13"/>
      <c r="E102" s="9"/>
      <c r="F102" s="4" t="str">
        <f t="shared" si="4"/>
        <v/>
      </c>
      <c r="G102" s="10"/>
      <c r="H102" s="5" t="str">
        <f t="shared" si="5"/>
        <v/>
      </c>
      <c r="I102" s="11">
        <v>0.23</v>
      </c>
      <c r="J102" s="5" t="str">
        <f t="shared" si="6"/>
        <v/>
      </c>
    </row>
    <row r="103" spans="1:10" ht="38.25" x14ac:dyDescent="0.25">
      <c r="A103" s="12">
        <v>94</v>
      </c>
      <c r="B103" s="18" t="s">
        <v>453</v>
      </c>
      <c r="C103" s="20">
        <v>2700</v>
      </c>
      <c r="D103" s="13"/>
      <c r="E103" s="9"/>
      <c r="F103" s="4" t="str">
        <f t="shared" si="4"/>
        <v/>
      </c>
      <c r="G103" s="10"/>
      <c r="H103" s="5" t="str">
        <f t="shared" si="5"/>
        <v/>
      </c>
      <c r="I103" s="11">
        <v>0.23</v>
      </c>
      <c r="J103" s="5" t="str">
        <f t="shared" si="6"/>
        <v/>
      </c>
    </row>
    <row r="104" spans="1:10" ht="38.25" x14ac:dyDescent="0.25">
      <c r="A104" s="12">
        <v>95</v>
      </c>
      <c r="B104" s="18" t="s">
        <v>454</v>
      </c>
      <c r="C104" s="20">
        <v>500</v>
      </c>
      <c r="D104" s="13"/>
      <c r="E104" s="9"/>
      <c r="F104" s="4" t="str">
        <f t="shared" si="4"/>
        <v/>
      </c>
      <c r="G104" s="10"/>
      <c r="H104" s="5" t="str">
        <f t="shared" si="5"/>
        <v/>
      </c>
      <c r="I104" s="11">
        <v>0.23</v>
      </c>
      <c r="J104" s="5" t="str">
        <f t="shared" si="6"/>
        <v/>
      </c>
    </row>
    <row r="105" spans="1:10" ht="38.25" x14ac:dyDescent="0.25">
      <c r="A105" s="12">
        <v>96</v>
      </c>
      <c r="B105" s="18" t="s">
        <v>455</v>
      </c>
      <c r="C105" s="17">
        <v>3300</v>
      </c>
      <c r="D105" s="13"/>
      <c r="E105" s="9"/>
      <c r="F105" s="4" t="str">
        <f t="shared" si="4"/>
        <v/>
      </c>
      <c r="G105" s="10"/>
      <c r="H105" s="5" t="str">
        <f t="shared" si="5"/>
        <v/>
      </c>
      <c r="I105" s="11">
        <v>0.08</v>
      </c>
      <c r="J105" s="5" t="str">
        <f t="shared" si="6"/>
        <v/>
      </c>
    </row>
    <row r="106" spans="1:10" ht="38.25" x14ac:dyDescent="0.25">
      <c r="A106" s="12">
        <v>97</v>
      </c>
      <c r="B106" s="18" t="s">
        <v>456</v>
      </c>
      <c r="C106" s="17">
        <v>100</v>
      </c>
      <c r="D106" s="13"/>
      <c r="E106" s="9"/>
      <c r="F106" s="4" t="str">
        <f t="shared" si="4"/>
        <v/>
      </c>
      <c r="G106" s="10"/>
      <c r="H106" s="5" t="str">
        <f t="shared" si="5"/>
        <v/>
      </c>
      <c r="I106" s="11">
        <v>0.08</v>
      </c>
      <c r="J106" s="5" t="str">
        <f t="shared" si="6"/>
        <v/>
      </c>
    </row>
    <row r="107" spans="1:10" ht="26.25" customHeight="1" x14ac:dyDescent="0.25">
      <c r="A107" s="12">
        <v>98</v>
      </c>
      <c r="B107" s="18" t="s">
        <v>457</v>
      </c>
      <c r="C107" s="17">
        <v>460</v>
      </c>
      <c r="D107" s="13"/>
      <c r="E107" s="9"/>
      <c r="F107" s="4" t="str">
        <f t="shared" si="4"/>
        <v/>
      </c>
      <c r="G107" s="10"/>
      <c r="H107" s="5" t="str">
        <f t="shared" si="5"/>
        <v/>
      </c>
      <c r="I107" s="11">
        <v>0.08</v>
      </c>
      <c r="J107" s="5" t="str">
        <f t="shared" si="6"/>
        <v/>
      </c>
    </row>
    <row r="108" spans="1:10" ht="26.25" customHeight="1" x14ac:dyDescent="0.25">
      <c r="A108" s="12">
        <v>99</v>
      </c>
      <c r="B108" s="18" t="s">
        <v>458</v>
      </c>
      <c r="C108" s="17">
        <v>100</v>
      </c>
      <c r="D108" s="13"/>
      <c r="E108" s="9"/>
      <c r="F108" s="4" t="str">
        <f t="shared" si="4"/>
        <v/>
      </c>
      <c r="G108" s="10"/>
      <c r="H108" s="5" t="str">
        <f t="shared" si="5"/>
        <v/>
      </c>
      <c r="I108" s="11">
        <v>0.08</v>
      </c>
      <c r="J108" s="5" t="str">
        <f t="shared" si="6"/>
        <v/>
      </c>
    </row>
    <row r="109" spans="1:10" ht="26.25" customHeight="1" x14ac:dyDescent="0.25">
      <c r="A109" s="12">
        <v>100</v>
      </c>
      <c r="B109" s="18" t="s">
        <v>459</v>
      </c>
      <c r="C109" s="17">
        <v>100</v>
      </c>
      <c r="D109" s="13"/>
      <c r="E109" s="9"/>
      <c r="F109" s="4" t="str">
        <f t="shared" si="4"/>
        <v/>
      </c>
      <c r="G109" s="10"/>
      <c r="H109" s="5" t="str">
        <f t="shared" si="5"/>
        <v/>
      </c>
      <c r="I109" s="11">
        <v>0.08</v>
      </c>
      <c r="J109" s="5" t="str">
        <f t="shared" si="6"/>
        <v/>
      </c>
    </row>
    <row r="110" spans="1:10" ht="38.25" x14ac:dyDescent="0.25">
      <c r="A110" s="12">
        <v>101</v>
      </c>
      <c r="B110" s="18" t="s">
        <v>460</v>
      </c>
      <c r="C110" s="17">
        <v>500</v>
      </c>
      <c r="D110" s="13"/>
      <c r="E110" s="9"/>
      <c r="F110" s="4" t="str">
        <f t="shared" si="4"/>
        <v/>
      </c>
      <c r="G110" s="10"/>
      <c r="H110" s="5" t="str">
        <f t="shared" si="5"/>
        <v/>
      </c>
      <c r="I110" s="11">
        <v>0.08</v>
      </c>
      <c r="J110" s="5" t="str">
        <f t="shared" si="6"/>
        <v/>
      </c>
    </row>
    <row r="111" spans="1:10" ht="38.25" x14ac:dyDescent="0.25">
      <c r="A111" s="12">
        <v>102</v>
      </c>
      <c r="B111" s="18" t="s">
        <v>461</v>
      </c>
      <c r="C111" s="20">
        <v>3000</v>
      </c>
      <c r="D111" s="13"/>
      <c r="E111" s="9"/>
      <c r="F111" s="4" t="str">
        <f t="shared" si="4"/>
        <v/>
      </c>
      <c r="G111" s="10"/>
      <c r="H111" s="5" t="str">
        <f t="shared" si="5"/>
        <v/>
      </c>
      <c r="I111" s="11">
        <v>0.08</v>
      </c>
      <c r="J111" s="5" t="str">
        <f t="shared" si="6"/>
        <v/>
      </c>
    </row>
    <row r="112" spans="1:10" ht="25.5" x14ac:dyDescent="0.25">
      <c r="A112" s="12">
        <v>103</v>
      </c>
      <c r="B112" s="18" t="s">
        <v>462</v>
      </c>
      <c r="C112" s="20">
        <v>30</v>
      </c>
      <c r="D112" s="13"/>
      <c r="E112" s="9"/>
      <c r="F112" s="4" t="str">
        <f t="shared" si="4"/>
        <v/>
      </c>
      <c r="G112" s="10"/>
      <c r="H112" s="5" t="str">
        <f t="shared" si="5"/>
        <v/>
      </c>
      <c r="I112" s="11">
        <v>0.08</v>
      </c>
      <c r="J112" s="5" t="str">
        <f t="shared" si="6"/>
        <v/>
      </c>
    </row>
    <row r="113" spans="1:10" ht="25.5" x14ac:dyDescent="0.25">
      <c r="A113" s="12">
        <v>104</v>
      </c>
      <c r="B113" s="18" t="s">
        <v>463</v>
      </c>
      <c r="C113" s="20">
        <v>200</v>
      </c>
      <c r="D113" s="13"/>
      <c r="E113" s="9"/>
      <c r="F113" s="4" t="str">
        <f t="shared" si="4"/>
        <v/>
      </c>
      <c r="G113" s="10"/>
      <c r="H113" s="5" t="str">
        <f t="shared" si="5"/>
        <v/>
      </c>
      <c r="I113" s="11">
        <v>0.08</v>
      </c>
      <c r="J113" s="5" t="str">
        <f t="shared" si="6"/>
        <v/>
      </c>
    </row>
    <row r="114" spans="1:10" ht="25.5" x14ac:dyDescent="0.25">
      <c r="A114" s="12">
        <v>105</v>
      </c>
      <c r="B114" s="18" t="s">
        <v>464</v>
      </c>
      <c r="C114" s="20">
        <v>300</v>
      </c>
      <c r="D114" s="13"/>
      <c r="E114" s="9"/>
      <c r="F114" s="4" t="str">
        <f t="shared" si="4"/>
        <v/>
      </c>
      <c r="G114" s="10"/>
      <c r="H114" s="5" t="str">
        <f t="shared" si="5"/>
        <v/>
      </c>
      <c r="I114" s="11">
        <v>0.08</v>
      </c>
      <c r="J114" s="5" t="str">
        <f t="shared" si="6"/>
        <v/>
      </c>
    </row>
    <row r="115" spans="1:10" ht="25.5" x14ac:dyDescent="0.25">
      <c r="A115" s="12">
        <v>106</v>
      </c>
      <c r="B115" s="18" t="s">
        <v>465</v>
      </c>
      <c r="C115" s="20">
        <v>120</v>
      </c>
      <c r="D115" s="13"/>
      <c r="E115" s="9"/>
      <c r="F115" s="4" t="str">
        <f t="shared" si="4"/>
        <v/>
      </c>
      <c r="G115" s="10"/>
      <c r="H115" s="5" t="str">
        <f t="shared" si="5"/>
        <v/>
      </c>
      <c r="I115" s="11">
        <v>0.08</v>
      </c>
      <c r="J115" s="5" t="str">
        <f t="shared" si="6"/>
        <v/>
      </c>
    </row>
    <row r="116" spans="1:10" ht="25.5" x14ac:dyDescent="0.25">
      <c r="A116" s="12">
        <v>107</v>
      </c>
      <c r="B116" s="18" t="s">
        <v>466</v>
      </c>
      <c r="C116" s="20">
        <v>550</v>
      </c>
      <c r="D116" s="13"/>
      <c r="E116" s="9"/>
      <c r="F116" s="4" t="str">
        <f t="shared" si="4"/>
        <v/>
      </c>
      <c r="G116" s="10"/>
      <c r="H116" s="5" t="str">
        <f t="shared" si="5"/>
        <v/>
      </c>
      <c r="I116" s="11">
        <v>0.08</v>
      </c>
      <c r="J116" s="5" t="str">
        <f t="shared" si="6"/>
        <v/>
      </c>
    </row>
    <row r="117" spans="1:10" x14ac:dyDescent="0.25">
      <c r="A117" s="12">
        <v>108</v>
      </c>
      <c r="B117" s="18" t="s">
        <v>467</v>
      </c>
      <c r="C117" s="20">
        <v>10</v>
      </c>
      <c r="D117" s="13"/>
      <c r="E117" s="9"/>
      <c r="F117" s="4" t="str">
        <f t="shared" si="4"/>
        <v/>
      </c>
      <c r="G117" s="10"/>
      <c r="H117" s="5" t="str">
        <f t="shared" si="5"/>
        <v/>
      </c>
      <c r="I117" s="11">
        <v>0.08</v>
      </c>
      <c r="J117" s="5" t="str">
        <f t="shared" si="6"/>
        <v/>
      </c>
    </row>
    <row r="118" spans="1:10" ht="63.75" x14ac:dyDescent="0.25">
      <c r="A118" s="12">
        <v>109</v>
      </c>
      <c r="B118" s="18" t="s">
        <v>468</v>
      </c>
      <c r="C118" s="20">
        <v>3000</v>
      </c>
      <c r="D118" s="13"/>
      <c r="E118" s="9"/>
      <c r="F118" s="4" t="str">
        <f t="shared" si="4"/>
        <v/>
      </c>
      <c r="G118" s="10"/>
      <c r="H118" s="5" t="str">
        <f t="shared" si="5"/>
        <v/>
      </c>
      <c r="I118" s="11">
        <v>0.08</v>
      </c>
      <c r="J118" s="5" t="str">
        <f t="shared" si="6"/>
        <v/>
      </c>
    </row>
    <row r="119" spans="1:10" ht="51" x14ac:dyDescent="0.25">
      <c r="A119" s="12">
        <v>110</v>
      </c>
      <c r="B119" s="18" t="s">
        <v>469</v>
      </c>
      <c r="C119" s="20">
        <v>600</v>
      </c>
      <c r="D119" s="13"/>
      <c r="E119" s="9"/>
      <c r="F119" s="4" t="str">
        <f t="shared" si="4"/>
        <v/>
      </c>
      <c r="G119" s="10"/>
      <c r="H119" s="5" t="str">
        <f t="shared" si="5"/>
        <v/>
      </c>
      <c r="I119" s="11">
        <v>0.08</v>
      </c>
      <c r="J119" s="5" t="str">
        <f t="shared" si="6"/>
        <v/>
      </c>
    </row>
    <row r="120" spans="1:10" ht="51" x14ac:dyDescent="0.25">
      <c r="A120" s="12">
        <v>111</v>
      </c>
      <c r="B120" s="18" t="s">
        <v>470</v>
      </c>
      <c r="C120" s="20">
        <v>3200</v>
      </c>
      <c r="D120" s="13"/>
      <c r="E120" s="9"/>
      <c r="F120" s="4" t="str">
        <f t="shared" si="4"/>
        <v/>
      </c>
      <c r="G120" s="10"/>
      <c r="H120" s="5" t="str">
        <f t="shared" si="5"/>
        <v/>
      </c>
      <c r="I120" s="11">
        <v>0.08</v>
      </c>
      <c r="J120" s="5" t="str">
        <f t="shared" si="6"/>
        <v/>
      </c>
    </row>
    <row r="121" spans="1:10" ht="38.25" x14ac:dyDescent="0.25">
      <c r="A121" s="12">
        <v>112</v>
      </c>
      <c r="B121" s="18" t="s">
        <v>471</v>
      </c>
      <c r="C121" s="20">
        <v>200</v>
      </c>
      <c r="D121" s="13"/>
      <c r="E121" s="9"/>
      <c r="F121" s="4" t="str">
        <f t="shared" si="4"/>
        <v/>
      </c>
      <c r="G121" s="10"/>
      <c r="H121" s="5" t="str">
        <f t="shared" si="5"/>
        <v/>
      </c>
      <c r="I121" s="11">
        <v>0.08</v>
      </c>
      <c r="J121" s="5" t="str">
        <f t="shared" si="6"/>
        <v/>
      </c>
    </row>
    <row r="122" spans="1:10" ht="51" x14ac:dyDescent="0.25">
      <c r="A122" s="12">
        <v>113</v>
      </c>
      <c r="B122" s="18" t="s">
        <v>472</v>
      </c>
      <c r="C122" s="20">
        <v>58000</v>
      </c>
      <c r="D122" s="13"/>
      <c r="E122" s="9"/>
      <c r="F122" s="4" t="str">
        <f t="shared" si="4"/>
        <v/>
      </c>
      <c r="G122" s="10"/>
      <c r="H122" s="5" t="str">
        <f t="shared" si="5"/>
        <v/>
      </c>
      <c r="I122" s="11">
        <v>0.08</v>
      </c>
      <c r="J122" s="5" t="str">
        <f t="shared" si="6"/>
        <v/>
      </c>
    </row>
    <row r="123" spans="1:10" ht="51" x14ac:dyDescent="0.25">
      <c r="A123" s="12">
        <v>114</v>
      </c>
      <c r="B123" s="18" t="s">
        <v>473</v>
      </c>
      <c r="C123" s="20">
        <v>40000</v>
      </c>
      <c r="D123" s="13"/>
      <c r="E123" s="9"/>
      <c r="F123" s="4" t="str">
        <f t="shared" si="4"/>
        <v/>
      </c>
      <c r="G123" s="10"/>
      <c r="H123" s="5" t="str">
        <f t="shared" si="5"/>
        <v/>
      </c>
      <c r="I123" s="11">
        <v>0.08</v>
      </c>
      <c r="J123" s="5" t="str">
        <f t="shared" si="6"/>
        <v/>
      </c>
    </row>
    <row r="124" spans="1:10" ht="38.25" x14ac:dyDescent="0.25">
      <c r="A124" s="12">
        <v>115</v>
      </c>
      <c r="B124" s="18" t="s">
        <v>474</v>
      </c>
      <c r="C124" s="20">
        <v>200</v>
      </c>
      <c r="D124" s="13"/>
      <c r="E124" s="9"/>
      <c r="F124" s="4" t="str">
        <f t="shared" si="4"/>
        <v/>
      </c>
      <c r="G124" s="10"/>
      <c r="H124" s="5" t="str">
        <f t="shared" si="5"/>
        <v/>
      </c>
      <c r="I124" s="11">
        <v>0.08</v>
      </c>
      <c r="J124" s="5" t="str">
        <f t="shared" si="6"/>
        <v/>
      </c>
    </row>
    <row r="125" spans="1:10" ht="51" x14ac:dyDescent="0.25">
      <c r="A125" s="12">
        <v>116</v>
      </c>
      <c r="B125" s="18" t="s">
        <v>475</v>
      </c>
      <c r="C125" s="20">
        <v>55000</v>
      </c>
      <c r="D125" s="13"/>
      <c r="E125" s="9"/>
      <c r="F125" s="4" t="str">
        <f t="shared" si="4"/>
        <v/>
      </c>
      <c r="G125" s="10"/>
      <c r="H125" s="5" t="str">
        <f t="shared" si="5"/>
        <v/>
      </c>
      <c r="I125" s="11">
        <v>0.08</v>
      </c>
      <c r="J125" s="5" t="str">
        <f t="shared" si="6"/>
        <v/>
      </c>
    </row>
    <row r="126" spans="1:10" ht="51" x14ac:dyDescent="0.25">
      <c r="A126" s="12">
        <v>117</v>
      </c>
      <c r="B126" s="18" t="s">
        <v>476</v>
      </c>
      <c r="C126" s="20">
        <v>40000</v>
      </c>
      <c r="D126" s="13"/>
      <c r="E126" s="9"/>
      <c r="F126" s="4" t="str">
        <f t="shared" si="4"/>
        <v/>
      </c>
      <c r="G126" s="10"/>
      <c r="H126" s="5" t="str">
        <f t="shared" si="5"/>
        <v/>
      </c>
      <c r="I126" s="11">
        <v>0.08</v>
      </c>
      <c r="J126" s="5" t="str">
        <f t="shared" si="6"/>
        <v/>
      </c>
    </row>
    <row r="127" spans="1:10" ht="51" x14ac:dyDescent="0.25">
      <c r="A127" s="12">
        <v>118</v>
      </c>
      <c r="B127" s="18" t="s">
        <v>477</v>
      </c>
      <c r="C127" s="20">
        <v>15000</v>
      </c>
      <c r="D127" s="13"/>
      <c r="E127" s="9"/>
      <c r="F127" s="4" t="str">
        <f t="shared" si="4"/>
        <v/>
      </c>
      <c r="G127" s="10"/>
      <c r="H127" s="5" t="str">
        <f t="shared" si="5"/>
        <v/>
      </c>
      <c r="I127" s="11">
        <v>0.08</v>
      </c>
      <c r="J127" s="5" t="str">
        <f t="shared" si="6"/>
        <v/>
      </c>
    </row>
    <row r="128" spans="1:10" ht="38.25" x14ac:dyDescent="0.25">
      <c r="A128" s="12">
        <v>119</v>
      </c>
      <c r="B128" s="18" t="s">
        <v>478</v>
      </c>
      <c r="C128" s="20">
        <v>400</v>
      </c>
      <c r="D128" s="13"/>
      <c r="E128" s="9"/>
      <c r="F128" s="4" t="str">
        <f t="shared" si="4"/>
        <v/>
      </c>
      <c r="G128" s="10"/>
      <c r="H128" s="5" t="str">
        <f t="shared" si="5"/>
        <v/>
      </c>
      <c r="I128" s="11">
        <v>0.08</v>
      </c>
      <c r="J128" s="5" t="str">
        <f t="shared" si="6"/>
        <v/>
      </c>
    </row>
    <row r="129" spans="1:10" x14ac:dyDescent="0.25">
      <c r="A129" s="12">
        <v>120</v>
      </c>
      <c r="B129" s="18" t="s">
        <v>479</v>
      </c>
      <c r="C129" s="20">
        <v>1000</v>
      </c>
      <c r="D129" s="13"/>
      <c r="E129" s="9"/>
      <c r="F129" s="4" t="str">
        <f t="shared" si="4"/>
        <v/>
      </c>
      <c r="G129" s="10"/>
      <c r="H129" s="5" t="str">
        <f t="shared" si="5"/>
        <v/>
      </c>
      <c r="I129" s="11">
        <v>0.08</v>
      </c>
      <c r="J129" s="5" t="str">
        <f t="shared" si="6"/>
        <v/>
      </c>
    </row>
    <row r="130" spans="1:10" ht="27" customHeight="1" x14ac:dyDescent="0.25">
      <c r="A130" s="12">
        <v>121</v>
      </c>
      <c r="B130" s="18" t="s">
        <v>480</v>
      </c>
      <c r="C130" s="20">
        <v>700</v>
      </c>
      <c r="D130" s="13"/>
      <c r="E130" s="9"/>
      <c r="F130" s="4" t="str">
        <f t="shared" si="4"/>
        <v/>
      </c>
      <c r="G130" s="10"/>
      <c r="H130" s="5" t="str">
        <f t="shared" si="5"/>
        <v/>
      </c>
      <c r="I130" s="11">
        <v>0.08</v>
      </c>
      <c r="J130" s="5" t="str">
        <f t="shared" si="6"/>
        <v/>
      </c>
    </row>
    <row r="131" spans="1:10" ht="25.5" x14ac:dyDescent="0.25">
      <c r="A131" s="12">
        <v>122</v>
      </c>
      <c r="B131" s="18" t="s">
        <v>481</v>
      </c>
      <c r="C131" s="20">
        <v>2000</v>
      </c>
      <c r="D131" s="13"/>
      <c r="E131" s="9"/>
      <c r="F131" s="4" t="str">
        <f t="shared" si="4"/>
        <v/>
      </c>
      <c r="G131" s="10"/>
      <c r="H131" s="5" t="str">
        <f t="shared" si="5"/>
        <v/>
      </c>
      <c r="I131" s="11">
        <v>0.08</v>
      </c>
      <c r="J131" s="5" t="str">
        <f t="shared" si="6"/>
        <v/>
      </c>
    </row>
    <row r="132" spans="1:10" ht="25.5" x14ac:dyDescent="0.25">
      <c r="A132" s="12">
        <v>123</v>
      </c>
      <c r="B132" s="18" t="s">
        <v>482</v>
      </c>
      <c r="C132" s="20">
        <v>60</v>
      </c>
      <c r="D132" s="13"/>
      <c r="E132" s="9"/>
      <c r="F132" s="4" t="str">
        <f t="shared" si="4"/>
        <v/>
      </c>
      <c r="G132" s="10"/>
      <c r="H132" s="5" t="str">
        <f t="shared" si="5"/>
        <v/>
      </c>
      <c r="I132" s="11">
        <v>0.08</v>
      </c>
      <c r="J132" s="5" t="str">
        <f t="shared" si="6"/>
        <v/>
      </c>
    </row>
    <row r="133" spans="1:10" ht="38.25" x14ac:dyDescent="0.25">
      <c r="A133" s="12">
        <v>124</v>
      </c>
      <c r="B133" s="18" t="s">
        <v>483</v>
      </c>
      <c r="C133" s="20">
        <v>125</v>
      </c>
      <c r="D133" s="13"/>
      <c r="E133" s="9"/>
      <c r="F133" s="4" t="str">
        <f t="shared" si="4"/>
        <v/>
      </c>
      <c r="G133" s="10"/>
      <c r="H133" s="5" t="str">
        <f t="shared" si="5"/>
        <v/>
      </c>
      <c r="I133" s="11">
        <v>0.08</v>
      </c>
      <c r="J133" s="5" t="str">
        <f t="shared" si="6"/>
        <v/>
      </c>
    </row>
    <row r="134" spans="1:10" x14ac:dyDescent="0.25">
      <c r="A134" s="12">
        <v>125</v>
      </c>
      <c r="B134" s="18" t="s">
        <v>484</v>
      </c>
      <c r="C134" s="20">
        <v>1000</v>
      </c>
      <c r="D134" s="13"/>
      <c r="E134" s="9"/>
      <c r="F134" s="4" t="str">
        <f t="shared" si="4"/>
        <v/>
      </c>
      <c r="G134" s="10"/>
      <c r="H134" s="5" t="str">
        <f t="shared" si="5"/>
        <v/>
      </c>
      <c r="I134" s="11">
        <v>0.08</v>
      </c>
      <c r="J134" s="5" t="str">
        <f t="shared" si="6"/>
        <v/>
      </c>
    </row>
    <row r="135" spans="1:10" x14ac:dyDescent="0.25">
      <c r="A135" s="12">
        <v>126</v>
      </c>
      <c r="B135" s="18" t="s">
        <v>485</v>
      </c>
      <c r="C135" s="20">
        <v>720</v>
      </c>
      <c r="D135" s="13"/>
      <c r="E135" s="9"/>
      <c r="F135" s="4" t="str">
        <f t="shared" si="4"/>
        <v/>
      </c>
      <c r="G135" s="10"/>
      <c r="H135" s="5" t="str">
        <f t="shared" si="5"/>
        <v/>
      </c>
      <c r="I135" s="11">
        <v>0.08</v>
      </c>
      <c r="J135" s="5" t="str">
        <f t="shared" si="6"/>
        <v/>
      </c>
    </row>
    <row r="136" spans="1:10" ht="25.5" x14ac:dyDescent="0.25">
      <c r="A136" s="12">
        <v>127</v>
      </c>
      <c r="B136" s="18" t="s">
        <v>486</v>
      </c>
      <c r="C136" s="20">
        <v>64</v>
      </c>
      <c r="D136" s="13"/>
      <c r="E136" s="9"/>
      <c r="F136" s="4" t="str">
        <f t="shared" si="4"/>
        <v/>
      </c>
      <c r="G136" s="10"/>
      <c r="H136" s="5" t="str">
        <f t="shared" si="5"/>
        <v/>
      </c>
      <c r="I136" s="11">
        <v>0.08</v>
      </c>
      <c r="J136" s="5" t="str">
        <f t="shared" si="6"/>
        <v/>
      </c>
    </row>
    <row r="137" spans="1:10" ht="13.5" customHeight="1" x14ac:dyDescent="0.25">
      <c r="A137" s="12">
        <v>128</v>
      </c>
      <c r="B137" s="18" t="s">
        <v>487</v>
      </c>
      <c r="C137" s="20">
        <v>600</v>
      </c>
      <c r="D137" s="13"/>
      <c r="E137" s="9"/>
      <c r="F137" s="4" t="str">
        <f t="shared" si="4"/>
        <v/>
      </c>
      <c r="G137" s="10"/>
      <c r="H137" s="5" t="str">
        <f t="shared" si="5"/>
        <v/>
      </c>
      <c r="I137" s="11">
        <v>0.08</v>
      </c>
      <c r="J137" s="5" t="str">
        <f t="shared" si="6"/>
        <v/>
      </c>
    </row>
    <row r="138" spans="1:10" ht="38.25" x14ac:dyDescent="0.25">
      <c r="A138" s="12">
        <v>129</v>
      </c>
      <c r="B138" s="18" t="s">
        <v>488</v>
      </c>
      <c r="C138" s="20">
        <v>4500</v>
      </c>
      <c r="D138" s="13"/>
      <c r="E138" s="9"/>
      <c r="F138" s="4" t="str">
        <f t="shared" si="4"/>
        <v/>
      </c>
      <c r="G138" s="10"/>
      <c r="H138" s="5" t="str">
        <f t="shared" si="5"/>
        <v/>
      </c>
      <c r="I138" s="11">
        <v>0.08</v>
      </c>
      <c r="J138" s="5" t="str">
        <f t="shared" si="6"/>
        <v/>
      </c>
    </row>
    <row r="139" spans="1:10" ht="25.5" x14ac:dyDescent="0.25">
      <c r="A139" s="12">
        <v>130</v>
      </c>
      <c r="B139" s="18" t="s">
        <v>489</v>
      </c>
      <c r="C139" s="20">
        <v>3500</v>
      </c>
      <c r="D139" s="13"/>
      <c r="E139" s="9"/>
      <c r="F139" s="4" t="str">
        <f t="shared" ref="F139:F162" si="7">IF(E139=0,"",CEILING(C139/E139,1))</f>
        <v/>
      </c>
      <c r="G139" s="10"/>
      <c r="H139" s="5" t="str">
        <f t="shared" ref="H139:H162" si="8">IF(E139=0,"",F139*G139)</f>
        <v/>
      </c>
      <c r="I139" s="11">
        <v>0.08</v>
      </c>
      <c r="J139" s="5" t="str">
        <f t="shared" ref="J139:J162" si="9">IF(E139=0,"",H139+(H139*I139))</f>
        <v/>
      </c>
    </row>
    <row r="140" spans="1:10" ht="25.5" x14ac:dyDescent="0.25">
      <c r="A140" s="12">
        <v>131</v>
      </c>
      <c r="B140" s="18" t="s">
        <v>490</v>
      </c>
      <c r="C140" s="20">
        <v>100</v>
      </c>
      <c r="D140" s="13"/>
      <c r="E140" s="9"/>
      <c r="F140" s="4" t="str">
        <f t="shared" si="7"/>
        <v/>
      </c>
      <c r="G140" s="10"/>
      <c r="H140" s="5" t="str">
        <f t="shared" si="8"/>
        <v/>
      </c>
      <c r="I140" s="11">
        <v>0.08</v>
      </c>
      <c r="J140" s="5" t="str">
        <f t="shared" si="9"/>
        <v/>
      </c>
    </row>
    <row r="141" spans="1:10" ht="25.5" x14ac:dyDescent="0.25">
      <c r="A141" s="12">
        <v>132</v>
      </c>
      <c r="B141" s="18" t="s">
        <v>491</v>
      </c>
      <c r="C141" s="20">
        <v>1000</v>
      </c>
      <c r="D141" s="13"/>
      <c r="E141" s="9"/>
      <c r="F141" s="4" t="str">
        <f t="shared" si="7"/>
        <v/>
      </c>
      <c r="G141" s="10"/>
      <c r="H141" s="5" t="str">
        <f t="shared" si="8"/>
        <v/>
      </c>
      <c r="I141" s="11">
        <v>0.08</v>
      </c>
      <c r="J141" s="5" t="str">
        <f t="shared" si="9"/>
        <v/>
      </c>
    </row>
    <row r="142" spans="1:10" ht="25.5" x14ac:dyDescent="0.25">
      <c r="A142" s="12">
        <v>133</v>
      </c>
      <c r="B142" s="18" t="s">
        <v>492</v>
      </c>
      <c r="C142" s="20">
        <v>100</v>
      </c>
      <c r="D142" s="13"/>
      <c r="E142" s="9"/>
      <c r="F142" s="4" t="str">
        <f t="shared" si="7"/>
        <v/>
      </c>
      <c r="G142" s="10"/>
      <c r="H142" s="5" t="str">
        <f t="shared" si="8"/>
        <v/>
      </c>
      <c r="I142" s="11">
        <v>0.08</v>
      </c>
      <c r="J142" s="5" t="str">
        <f t="shared" si="9"/>
        <v/>
      </c>
    </row>
    <row r="143" spans="1:10" ht="25.5" x14ac:dyDescent="0.25">
      <c r="A143" s="12">
        <v>134</v>
      </c>
      <c r="B143" s="18" t="s">
        <v>493</v>
      </c>
      <c r="C143" s="20">
        <v>800</v>
      </c>
      <c r="D143" s="13"/>
      <c r="E143" s="9"/>
      <c r="F143" s="4" t="str">
        <f t="shared" si="7"/>
        <v/>
      </c>
      <c r="G143" s="10"/>
      <c r="H143" s="5" t="str">
        <f t="shared" si="8"/>
        <v/>
      </c>
      <c r="I143" s="11">
        <v>0.08</v>
      </c>
      <c r="J143" s="5" t="str">
        <f t="shared" si="9"/>
        <v/>
      </c>
    </row>
    <row r="144" spans="1:10" ht="38.25" x14ac:dyDescent="0.25">
      <c r="A144" s="12">
        <v>135</v>
      </c>
      <c r="B144" s="18" t="s">
        <v>494</v>
      </c>
      <c r="C144" s="20">
        <v>550</v>
      </c>
      <c r="D144" s="13"/>
      <c r="E144" s="9"/>
      <c r="F144" s="4" t="str">
        <f t="shared" si="7"/>
        <v/>
      </c>
      <c r="G144" s="10"/>
      <c r="H144" s="5" t="str">
        <f t="shared" si="8"/>
        <v/>
      </c>
      <c r="I144" s="11">
        <v>0.08</v>
      </c>
      <c r="J144" s="5" t="str">
        <f t="shared" si="9"/>
        <v/>
      </c>
    </row>
    <row r="145" spans="1:10" ht="38.25" x14ac:dyDescent="0.25">
      <c r="A145" s="12">
        <v>136</v>
      </c>
      <c r="B145" s="18" t="s">
        <v>495</v>
      </c>
      <c r="C145" s="20">
        <v>50</v>
      </c>
      <c r="D145" s="13"/>
      <c r="E145" s="9"/>
      <c r="F145" s="4" t="str">
        <f t="shared" si="7"/>
        <v/>
      </c>
      <c r="G145" s="10"/>
      <c r="H145" s="5" t="str">
        <f t="shared" si="8"/>
        <v/>
      </c>
      <c r="I145" s="11">
        <v>0.08</v>
      </c>
      <c r="J145" s="5" t="str">
        <f t="shared" si="9"/>
        <v/>
      </c>
    </row>
    <row r="146" spans="1:10" ht="38.25" x14ac:dyDescent="0.25">
      <c r="A146" s="12">
        <v>137</v>
      </c>
      <c r="B146" s="18" t="s">
        <v>496</v>
      </c>
      <c r="C146" s="20">
        <v>20</v>
      </c>
      <c r="D146" s="13"/>
      <c r="E146" s="9"/>
      <c r="F146" s="4" t="str">
        <f t="shared" si="7"/>
        <v/>
      </c>
      <c r="G146" s="10"/>
      <c r="H146" s="5" t="str">
        <f t="shared" si="8"/>
        <v/>
      </c>
      <c r="I146" s="11">
        <v>0.08</v>
      </c>
      <c r="J146" s="5" t="str">
        <f t="shared" si="9"/>
        <v/>
      </c>
    </row>
    <row r="147" spans="1:10" ht="38.25" x14ac:dyDescent="0.25">
      <c r="A147" s="12">
        <v>138</v>
      </c>
      <c r="B147" s="18" t="s">
        <v>497</v>
      </c>
      <c r="C147" s="22">
        <v>20</v>
      </c>
      <c r="D147" s="13"/>
      <c r="E147" s="9"/>
      <c r="F147" s="4" t="str">
        <f t="shared" si="7"/>
        <v/>
      </c>
      <c r="G147" s="10"/>
      <c r="H147" s="5" t="str">
        <f t="shared" si="8"/>
        <v/>
      </c>
      <c r="I147" s="11">
        <v>0.08</v>
      </c>
      <c r="J147" s="5" t="str">
        <f t="shared" si="9"/>
        <v/>
      </c>
    </row>
    <row r="148" spans="1:10" ht="38.25" x14ac:dyDescent="0.25">
      <c r="A148" s="12">
        <v>139</v>
      </c>
      <c r="B148" s="18" t="s">
        <v>498</v>
      </c>
      <c r="C148" s="20">
        <v>180</v>
      </c>
      <c r="D148" s="13"/>
      <c r="E148" s="9"/>
      <c r="F148" s="4" t="str">
        <f t="shared" si="7"/>
        <v/>
      </c>
      <c r="G148" s="10"/>
      <c r="H148" s="5" t="str">
        <f t="shared" si="8"/>
        <v/>
      </c>
      <c r="I148" s="11">
        <v>0.08</v>
      </c>
      <c r="J148" s="5" t="str">
        <f t="shared" si="9"/>
        <v/>
      </c>
    </row>
    <row r="149" spans="1:10" ht="38.25" x14ac:dyDescent="0.25">
      <c r="A149" s="12">
        <v>140</v>
      </c>
      <c r="B149" s="18" t="s">
        <v>499</v>
      </c>
      <c r="C149" s="20">
        <v>50</v>
      </c>
      <c r="D149" s="13"/>
      <c r="E149" s="9"/>
      <c r="F149" s="4" t="str">
        <f t="shared" si="7"/>
        <v/>
      </c>
      <c r="G149" s="10"/>
      <c r="H149" s="5" t="str">
        <f t="shared" si="8"/>
        <v/>
      </c>
      <c r="I149" s="11">
        <v>0.08</v>
      </c>
      <c r="J149" s="5" t="str">
        <f t="shared" si="9"/>
        <v/>
      </c>
    </row>
    <row r="150" spans="1:10" ht="38.25" x14ac:dyDescent="0.25">
      <c r="A150" s="12">
        <v>141</v>
      </c>
      <c r="B150" s="18" t="s">
        <v>500</v>
      </c>
      <c r="C150" s="20">
        <v>220</v>
      </c>
      <c r="D150" s="13"/>
      <c r="E150" s="9"/>
      <c r="F150" s="4" t="str">
        <f t="shared" si="7"/>
        <v/>
      </c>
      <c r="G150" s="10"/>
      <c r="H150" s="5" t="str">
        <f t="shared" si="8"/>
        <v/>
      </c>
      <c r="I150" s="11">
        <v>0.08</v>
      </c>
      <c r="J150" s="5" t="str">
        <f t="shared" si="9"/>
        <v/>
      </c>
    </row>
    <row r="151" spans="1:10" ht="38.25" x14ac:dyDescent="0.25">
      <c r="A151" s="12">
        <v>142</v>
      </c>
      <c r="B151" s="18" t="s">
        <v>501</v>
      </c>
      <c r="C151" s="20">
        <v>50</v>
      </c>
      <c r="D151" s="13"/>
      <c r="E151" s="9"/>
      <c r="F151" s="4" t="str">
        <f t="shared" si="7"/>
        <v/>
      </c>
      <c r="G151" s="10"/>
      <c r="H151" s="5" t="str">
        <f t="shared" si="8"/>
        <v/>
      </c>
      <c r="I151" s="11">
        <v>0.08</v>
      </c>
      <c r="J151" s="5" t="str">
        <f t="shared" si="9"/>
        <v/>
      </c>
    </row>
    <row r="152" spans="1:10" ht="25.5" x14ac:dyDescent="0.25">
      <c r="A152" s="12">
        <v>143</v>
      </c>
      <c r="B152" s="18" t="s">
        <v>502</v>
      </c>
      <c r="C152" s="20">
        <v>60</v>
      </c>
      <c r="D152" s="13"/>
      <c r="E152" s="9"/>
      <c r="F152" s="4" t="str">
        <f t="shared" si="7"/>
        <v/>
      </c>
      <c r="G152" s="10"/>
      <c r="H152" s="5" t="str">
        <f t="shared" si="8"/>
        <v/>
      </c>
      <c r="I152" s="11">
        <v>0.08</v>
      </c>
      <c r="J152" s="5" t="str">
        <f t="shared" si="9"/>
        <v/>
      </c>
    </row>
    <row r="153" spans="1:10" ht="25.5" x14ac:dyDescent="0.25">
      <c r="A153" s="12">
        <v>144</v>
      </c>
      <c r="B153" s="18" t="s">
        <v>503</v>
      </c>
      <c r="C153" s="20">
        <v>20</v>
      </c>
      <c r="D153" s="13"/>
      <c r="E153" s="9"/>
      <c r="F153" s="4" t="str">
        <f t="shared" si="7"/>
        <v/>
      </c>
      <c r="G153" s="10"/>
      <c r="H153" s="5" t="str">
        <f t="shared" si="8"/>
        <v/>
      </c>
      <c r="I153" s="11">
        <v>0.08</v>
      </c>
      <c r="J153" s="5" t="str">
        <f t="shared" si="9"/>
        <v/>
      </c>
    </row>
    <row r="154" spans="1:10" ht="25.5" x14ac:dyDescent="0.25">
      <c r="A154" s="12">
        <v>145</v>
      </c>
      <c r="B154" s="18" t="s">
        <v>504</v>
      </c>
      <c r="C154" s="20">
        <v>20</v>
      </c>
      <c r="D154" s="13"/>
      <c r="E154" s="9"/>
      <c r="F154" s="4" t="str">
        <f t="shared" si="7"/>
        <v/>
      </c>
      <c r="G154" s="10"/>
      <c r="H154" s="5" t="str">
        <f t="shared" si="8"/>
        <v/>
      </c>
      <c r="I154" s="11">
        <v>0.08</v>
      </c>
      <c r="J154" s="5" t="str">
        <f t="shared" si="9"/>
        <v/>
      </c>
    </row>
    <row r="155" spans="1:10" ht="25.5" x14ac:dyDescent="0.25">
      <c r="A155" s="12">
        <v>146</v>
      </c>
      <c r="B155" s="18" t="s">
        <v>505</v>
      </c>
      <c r="C155" s="20">
        <v>30</v>
      </c>
      <c r="D155" s="13"/>
      <c r="E155" s="9"/>
      <c r="F155" s="4" t="str">
        <f t="shared" si="7"/>
        <v/>
      </c>
      <c r="G155" s="10"/>
      <c r="H155" s="5" t="str">
        <f t="shared" si="8"/>
        <v/>
      </c>
      <c r="I155" s="11">
        <v>0.08</v>
      </c>
      <c r="J155" s="5" t="str">
        <f t="shared" si="9"/>
        <v/>
      </c>
    </row>
    <row r="156" spans="1:10" ht="25.5" x14ac:dyDescent="0.25">
      <c r="A156" s="12">
        <v>147</v>
      </c>
      <c r="B156" s="18" t="s">
        <v>506</v>
      </c>
      <c r="C156" s="17">
        <v>40</v>
      </c>
      <c r="D156" s="13"/>
      <c r="E156" s="9"/>
      <c r="F156" s="4" t="str">
        <f t="shared" si="7"/>
        <v/>
      </c>
      <c r="G156" s="10"/>
      <c r="H156" s="5" t="str">
        <f t="shared" si="8"/>
        <v/>
      </c>
      <c r="I156" s="11">
        <v>0.08</v>
      </c>
      <c r="J156" s="5" t="str">
        <f t="shared" si="9"/>
        <v/>
      </c>
    </row>
    <row r="157" spans="1:10" ht="25.5" x14ac:dyDescent="0.25">
      <c r="A157" s="12">
        <v>148</v>
      </c>
      <c r="B157" s="18" t="s">
        <v>507</v>
      </c>
      <c r="C157" s="20">
        <v>30</v>
      </c>
      <c r="D157" s="13"/>
      <c r="E157" s="9"/>
      <c r="F157" s="4" t="str">
        <f t="shared" si="7"/>
        <v/>
      </c>
      <c r="G157" s="10"/>
      <c r="H157" s="5" t="str">
        <f t="shared" si="8"/>
        <v/>
      </c>
      <c r="I157" s="11">
        <v>0.08</v>
      </c>
      <c r="J157" s="5" t="str">
        <f t="shared" si="9"/>
        <v/>
      </c>
    </row>
    <row r="158" spans="1:10" ht="25.5" x14ac:dyDescent="0.25">
      <c r="A158" s="12">
        <v>149</v>
      </c>
      <c r="B158" s="18" t="s">
        <v>508</v>
      </c>
      <c r="C158" s="20">
        <v>425</v>
      </c>
      <c r="D158" s="13"/>
      <c r="E158" s="9"/>
      <c r="F158" s="4" t="str">
        <f t="shared" si="7"/>
        <v/>
      </c>
      <c r="G158" s="10"/>
      <c r="H158" s="5" t="str">
        <f t="shared" si="8"/>
        <v/>
      </c>
      <c r="I158" s="11">
        <v>0.08</v>
      </c>
      <c r="J158" s="5" t="str">
        <f t="shared" si="9"/>
        <v/>
      </c>
    </row>
    <row r="159" spans="1:10" ht="25.5" x14ac:dyDescent="0.25">
      <c r="A159" s="12">
        <v>150</v>
      </c>
      <c r="B159" s="16" t="s">
        <v>509</v>
      </c>
      <c r="C159" s="17">
        <v>1750</v>
      </c>
      <c r="D159" s="13"/>
      <c r="E159" s="9"/>
      <c r="F159" s="4" t="str">
        <f t="shared" si="7"/>
        <v/>
      </c>
      <c r="G159" s="10"/>
      <c r="H159" s="5" t="str">
        <f t="shared" si="8"/>
        <v/>
      </c>
      <c r="I159" s="11">
        <v>0.08</v>
      </c>
      <c r="J159" s="5" t="str">
        <f t="shared" si="9"/>
        <v/>
      </c>
    </row>
    <row r="160" spans="1:10" x14ac:dyDescent="0.25">
      <c r="A160" s="12">
        <v>151</v>
      </c>
      <c r="B160" s="18" t="s">
        <v>510</v>
      </c>
      <c r="C160" s="20">
        <v>130</v>
      </c>
      <c r="D160" s="13"/>
      <c r="E160" s="9"/>
      <c r="F160" s="4" t="str">
        <f t="shared" si="7"/>
        <v/>
      </c>
      <c r="G160" s="10"/>
      <c r="H160" s="5" t="str">
        <f t="shared" si="8"/>
        <v/>
      </c>
      <c r="I160" s="11">
        <v>0.08</v>
      </c>
      <c r="J160" s="5" t="str">
        <f t="shared" si="9"/>
        <v/>
      </c>
    </row>
    <row r="161" spans="1:10" x14ac:dyDescent="0.25">
      <c r="A161" s="12">
        <v>152</v>
      </c>
      <c r="B161" s="18" t="s">
        <v>511</v>
      </c>
      <c r="C161" s="20">
        <v>30</v>
      </c>
      <c r="D161" s="13"/>
      <c r="E161" s="9"/>
      <c r="F161" s="4" t="str">
        <f t="shared" si="7"/>
        <v/>
      </c>
      <c r="G161" s="10"/>
      <c r="H161" s="5" t="str">
        <f t="shared" si="8"/>
        <v/>
      </c>
      <c r="I161" s="11">
        <v>0.08</v>
      </c>
      <c r="J161" s="5" t="str">
        <f t="shared" si="9"/>
        <v/>
      </c>
    </row>
    <row r="162" spans="1:10" x14ac:dyDescent="0.25">
      <c r="A162" s="12">
        <v>153</v>
      </c>
      <c r="B162" s="18" t="s">
        <v>512</v>
      </c>
      <c r="C162" s="20">
        <v>10</v>
      </c>
      <c r="D162" s="13"/>
      <c r="E162" s="9"/>
      <c r="F162" s="4" t="str">
        <f t="shared" si="7"/>
        <v/>
      </c>
      <c r="G162" s="10"/>
      <c r="H162" s="5" t="str">
        <f t="shared" si="8"/>
        <v/>
      </c>
      <c r="I162" s="11">
        <v>0.08</v>
      </c>
      <c r="J162" s="5" t="str">
        <f t="shared" si="9"/>
        <v/>
      </c>
    </row>
    <row r="163" spans="1:10" ht="13.5" customHeight="1" x14ac:dyDescent="0.25">
      <c r="A163" s="34" t="s">
        <v>12</v>
      </c>
      <c r="B163" s="35"/>
      <c r="C163" s="35"/>
      <c r="D163" s="35"/>
      <c r="E163" s="35"/>
      <c r="F163" s="35"/>
      <c r="G163" s="36"/>
      <c r="H163" s="3">
        <f>SUM(H10:H162)</f>
        <v>0</v>
      </c>
      <c r="I163" s="2"/>
      <c r="J163" s="3">
        <f>SUM(J10:J162)</f>
        <v>0</v>
      </c>
    </row>
    <row r="165" spans="1:10" x14ac:dyDescent="0.25">
      <c r="B165" s="6" t="s">
        <v>13</v>
      </c>
    </row>
    <row r="166" spans="1:10" ht="27" customHeight="1" x14ac:dyDescent="0.25">
      <c r="B166" s="31" t="s">
        <v>64</v>
      </c>
      <c r="C166" s="31"/>
      <c r="D166" s="31"/>
      <c r="E166" s="31"/>
      <c r="F166" s="31"/>
      <c r="G166" s="31"/>
      <c r="H166" s="31"/>
      <c r="I166" s="31"/>
      <c r="J166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66:J166"/>
    <mergeCell ref="F6:F9"/>
    <mergeCell ref="G6:G9"/>
    <mergeCell ref="H6:H9"/>
    <mergeCell ref="I6:I9"/>
    <mergeCell ref="J6:J9"/>
    <mergeCell ref="A163:G163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view="pageBreakPreview" zoomScaleNormal="100" zoomScaleSheetLayoutView="100" workbookViewId="0">
      <selection activeCell="J10" sqref="J10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72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25.5" x14ac:dyDescent="0.25">
      <c r="A10" s="12">
        <v>1</v>
      </c>
      <c r="B10" s="16" t="s">
        <v>43</v>
      </c>
      <c r="C10" s="17">
        <v>4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13.5" customHeight="1" x14ac:dyDescent="0.25">
      <c r="A11" s="34" t="s">
        <v>12</v>
      </c>
      <c r="B11" s="35"/>
      <c r="C11" s="35"/>
      <c r="D11" s="35"/>
      <c r="E11" s="35"/>
      <c r="F11" s="35"/>
      <c r="G11" s="36"/>
      <c r="H11" s="3">
        <f>SUM(H10:H10)</f>
        <v>0</v>
      </c>
      <c r="I11" s="2"/>
      <c r="J11" s="3">
        <f>SUM(J10:J10)</f>
        <v>0</v>
      </c>
    </row>
    <row r="13" spans="1:10" x14ac:dyDescent="0.25">
      <c r="B13" s="6" t="s">
        <v>13</v>
      </c>
    </row>
    <row r="14" spans="1:10" ht="27" customHeight="1" x14ac:dyDescent="0.25">
      <c r="B14" s="31" t="s">
        <v>64</v>
      </c>
      <c r="C14" s="31"/>
      <c r="D14" s="31"/>
      <c r="E14" s="31"/>
      <c r="F14" s="31"/>
      <c r="G14" s="31"/>
      <c r="H14" s="31"/>
      <c r="I14" s="31"/>
      <c r="J14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4:J14"/>
    <mergeCell ref="F6:F9"/>
    <mergeCell ref="G6:G9"/>
    <mergeCell ref="H6:H9"/>
    <mergeCell ref="I6:I9"/>
    <mergeCell ref="J6:J9"/>
    <mergeCell ref="A11:G11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view="pageBreakPreview" zoomScaleNormal="100" zoomScaleSheetLayoutView="100" workbookViewId="0">
      <selection activeCell="D27" sqref="D27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73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26.25" customHeight="1" x14ac:dyDescent="0.25">
      <c r="A10" s="12">
        <v>1</v>
      </c>
      <c r="B10" s="16" t="s">
        <v>513</v>
      </c>
      <c r="C10" s="17">
        <v>250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13.5" customHeight="1" x14ac:dyDescent="0.25">
      <c r="A11" s="34" t="s">
        <v>12</v>
      </c>
      <c r="B11" s="35"/>
      <c r="C11" s="35"/>
      <c r="D11" s="35"/>
      <c r="E11" s="35"/>
      <c r="F11" s="35"/>
      <c r="G11" s="36"/>
      <c r="H11" s="3">
        <f>SUM(H10:H10)</f>
        <v>0</v>
      </c>
      <c r="I11" s="2"/>
      <c r="J11" s="3">
        <f>SUM(J10:J10)</f>
        <v>0</v>
      </c>
    </row>
    <row r="13" spans="1:10" x14ac:dyDescent="0.25">
      <c r="B13" s="6" t="s">
        <v>13</v>
      </c>
    </row>
    <row r="14" spans="1:10" ht="27" customHeight="1" x14ac:dyDescent="0.25">
      <c r="B14" s="31" t="s">
        <v>64</v>
      </c>
      <c r="C14" s="31"/>
      <c r="D14" s="31"/>
      <c r="E14" s="31"/>
      <c r="F14" s="31"/>
      <c r="G14" s="31"/>
      <c r="H14" s="31"/>
      <c r="I14" s="31"/>
      <c r="J14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4:J14"/>
    <mergeCell ref="F6:F9"/>
    <mergeCell ref="G6:G9"/>
    <mergeCell ref="H6:H9"/>
    <mergeCell ref="I6:I9"/>
    <mergeCell ref="J6:J9"/>
    <mergeCell ref="A11:G11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view="pageBreakPreview" zoomScaleNormal="100" zoomScaleSheetLayoutView="100" workbookViewId="0">
      <selection activeCell="I11" sqref="I11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74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76.5" x14ac:dyDescent="0.25">
      <c r="A10" s="12">
        <v>1</v>
      </c>
      <c r="B10" s="14" t="s">
        <v>515</v>
      </c>
      <c r="C10" s="17">
        <v>2475</v>
      </c>
      <c r="D10" s="13"/>
      <c r="E10" s="9"/>
      <c r="F10" s="4" t="str">
        <f t="shared" ref="F10:F11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76.5" x14ac:dyDescent="0.25">
      <c r="A11" s="12">
        <v>2</v>
      </c>
      <c r="B11" s="14" t="s">
        <v>516</v>
      </c>
      <c r="C11" s="17">
        <v>1000</v>
      </c>
      <c r="D11" s="13"/>
      <c r="E11" s="9"/>
      <c r="F11" s="4" t="str">
        <f t="shared" si="0"/>
        <v/>
      </c>
      <c r="G11" s="10"/>
      <c r="H11" s="5" t="str">
        <f t="shared" ref="H11" si="1">IF(E11=0,"",F11*G11)</f>
        <v/>
      </c>
      <c r="I11" s="11">
        <v>0.08</v>
      </c>
      <c r="J11" s="5" t="str">
        <f t="shared" ref="J11" si="2">IF(E11=0,"",H11+(H11*I11))</f>
        <v/>
      </c>
    </row>
    <row r="12" spans="1:10" ht="13.5" customHeight="1" x14ac:dyDescent="0.25">
      <c r="A12" s="34" t="s">
        <v>12</v>
      </c>
      <c r="B12" s="35"/>
      <c r="C12" s="35"/>
      <c r="D12" s="35"/>
      <c r="E12" s="35"/>
      <c r="F12" s="35"/>
      <c r="G12" s="36"/>
      <c r="H12" s="3">
        <f>SUM(H10:H11)</f>
        <v>0</v>
      </c>
      <c r="I12" s="2"/>
      <c r="J12" s="3">
        <f>SUM(J10:J11)</f>
        <v>0</v>
      </c>
    </row>
    <row r="14" spans="1:10" x14ac:dyDescent="0.25">
      <c r="B14" s="6" t="s">
        <v>13</v>
      </c>
    </row>
    <row r="15" spans="1:10" ht="27" customHeight="1" x14ac:dyDescent="0.25">
      <c r="B15" s="31" t="s">
        <v>64</v>
      </c>
      <c r="C15" s="31"/>
      <c r="D15" s="31"/>
      <c r="E15" s="31"/>
      <c r="F15" s="31"/>
      <c r="G15" s="31"/>
      <c r="H15" s="31"/>
      <c r="I15" s="31"/>
      <c r="J15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5:J15"/>
    <mergeCell ref="F6:F9"/>
    <mergeCell ref="G6:G9"/>
    <mergeCell ref="H6:H9"/>
    <mergeCell ref="I6:I9"/>
    <mergeCell ref="J6:J9"/>
    <mergeCell ref="A12:G12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view="pageBreakPreview" zoomScaleNormal="100" zoomScaleSheetLayoutView="100" workbookViewId="0">
      <selection activeCell="D25" sqref="D25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514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x14ac:dyDescent="0.25">
      <c r="A10" s="12">
        <v>1</v>
      </c>
      <c r="B10" s="14" t="s">
        <v>48</v>
      </c>
      <c r="C10" s="17">
        <v>4000</v>
      </c>
      <c r="D10" s="13"/>
      <c r="E10" s="9"/>
      <c r="F10" s="4" t="str">
        <f t="shared" ref="F10:F15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x14ac:dyDescent="0.25">
      <c r="A11" s="12">
        <v>2</v>
      </c>
      <c r="B11" s="14" t="s">
        <v>49</v>
      </c>
      <c r="C11" s="17">
        <v>500</v>
      </c>
      <c r="D11" s="13"/>
      <c r="E11" s="9"/>
      <c r="F11" s="4" t="str">
        <f t="shared" si="0"/>
        <v/>
      </c>
      <c r="G11" s="10"/>
      <c r="H11" s="5" t="str">
        <f t="shared" ref="H11:H15" si="1">IF(E11=0,"",F11*G11)</f>
        <v/>
      </c>
      <c r="I11" s="11">
        <v>0.08</v>
      </c>
      <c r="J11" s="5" t="str">
        <f t="shared" ref="J11:J15" si="2">IF(E11=0,"",H11+(H11*I11))</f>
        <v/>
      </c>
    </row>
    <row r="12" spans="1:10" x14ac:dyDescent="0.25">
      <c r="A12" s="12">
        <v>3</v>
      </c>
      <c r="B12" s="14" t="s">
        <v>50</v>
      </c>
      <c r="C12" s="17">
        <v>500</v>
      </c>
      <c r="D12" s="13"/>
      <c r="E12" s="9"/>
      <c r="F12" s="8" t="str">
        <f t="shared" si="0"/>
        <v/>
      </c>
      <c r="G12" s="10"/>
      <c r="H12" s="5" t="str">
        <f>IF(E12=0,"",F12*G12)</f>
        <v/>
      </c>
      <c r="I12" s="11">
        <v>0.08</v>
      </c>
      <c r="J12" s="5" t="str">
        <f t="shared" si="2"/>
        <v/>
      </c>
    </row>
    <row r="13" spans="1:10" ht="25.5" x14ac:dyDescent="0.25">
      <c r="A13" s="12">
        <v>4</v>
      </c>
      <c r="B13" s="14" t="s">
        <v>51</v>
      </c>
      <c r="C13" s="17">
        <v>750</v>
      </c>
      <c r="D13" s="13"/>
      <c r="E13" s="9"/>
      <c r="F13" s="8" t="str">
        <f t="shared" si="0"/>
        <v/>
      </c>
      <c r="G13" s="10"/>
      <c r="H13" s="5" t="str">
        <f t="shared" si="1"/>
        <v/>
      </c>
      <c r="I13" s="11">
        <v>0.23</v>
      </c>
      <c r="J13" s="5" t="str">
        <f t="shared" si="2"/>
        <v/>
      </c>
    </row>
    <row r="14" spans="1:10" ht="38.25" x14ac:dyDescent="0.25">
      <c r="A14" s="12">
        <v>5</v>
      </c>
      <c r="B14" s="14" t="s">
        <v>52</v>
      </c>
      <c r="C14" s="17">
        <v>700</v>
      </c>
      <c r="D14" s="13"/>
      <c r="E14" s="9"/>
      <c r="F14" s="8" t="str">
        <f t="shared" si="0"/>
        <v/>
      </c>
      <c r="G14" s="10"/>
      <c r="H14" s="5" t="str">
        <f t="shared" si="1"/>
        <v/>
      </c>
      <c r="I14" s="11">
        <v>0.23</v>
      </c>
      <c r="J14" s="5" t="str">
        <f t="shared" si="2"/>
        <v/>
      </c>
    </row>
    <row r="15" spans="1:10" ht="38.25" x14ac:dyDescent="0.25">
      <c r="A15" s="12">
        <v>6</v>
      </c>
      <c r="B15" s="14" t="s">
        <v>53</v>
      </c>
      <c r="C15" s="17">
        <v>50</v>
      </c>
      <c r="D15" s="13"/>
      <c r="E15" s="9"/>
      <c r="F15" s="8" t="str">
        <f t="shared" si="0"/>
        <v/>
      </c>
      <c r="G15" s="10"/>
      <c r="H15" s="5" t="str">
        <f t="shared" si="1"/>
        <v/>
      </c>
      <c r="I15" s="11">
        <v>0.23</v>
      </c>
      <c r="J15" s="5" t="str">
        <f t="shared" si="2"/>
        <v/>
      </c>
    </row>
    <row r="16" spans="1:10" ht="13.5" customHeight="1" x14ac:dyDescent="0.25">
      <c r="A16" s="34" t="s">
        <v>12</v>
      </c>
      <c r="B16" s="35"/>
      <c r="C16" s="35"/>
      <c r="D16" s="35"/>
      <c r="E16" s="35"/>
      <c r="F16" s="35"/>
      <c r="G16" s="36"/>
      <c r="H16" s="3">
        <f>SUM(H10:H15)</f>
        <v>0</v>
      </c>
      <c r="I16" s="2"/>
      <c r="J16" s="3">
        <f>SUM(J10:J15)</f>
        <v>0</v>
      </c>
    </row>
    <row r="18" spans="2:10" x14ac:dyDescent="0.25">
      <c r="B18" s="6" t="s">
        <v>13</v>
      </c>
    </row>
    <row r="19" spans="2:10" ht="27" customHeight="1" x14ac:dyDescent="0.25">
      <c r="B19" s="31" t="s">
        <v>64</v>
      </c>
      <c r="C19" s="31"/>
      <c r="D19" s="31"/>
      <c r="E19" s="31"/>
      <c r="F19" s="31"/>
      <c r="G19" s="31"/>
      <c r="H19" s="31"/>
      <c r="I19" s="31"/>
      <c r="J19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9:J19"/>
    <mergeCell ref="F6:F9"/>
    <mergeCell ref="G6:G9"/>
    <mergeCell ref="H6:H9"/>
    <mergeCell ref="I6:I9"/>
    <mergeCell ref="J6:J9"/>
    <mergeCell ref="A16:G16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view="pageBreakPreview" zoomScaleNormal="100" zoomScaleSheetLayoutView="100" workbookViewId="0">
      <selection activeCell="E40" sqref="E40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58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x14ac:dyDescent="0.25">
      <c r="A10" s="12">
        <v>1</v>
      </c>
      <c r="B10" s="18" t="s">
        <v>142</v>
      </c>
      <c r="C10" s="20">
        <v>100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38.25" x14ac:dyDescent="0.25">
      <c r="A11" s="12">
        <v>2</v>
      </c>
      <c r="B11" s="18" t="s">
        <v>143</v>
      </c>
      <c r="C11" s="20">
        <v>20</v>
      </c>
      <c r="D11" s="13"/>
      <c r="E11" s="9"/>
      <c r="F11" s="4" t="str">
        <f t="shared" ref="F11:F40" si="1">IF(E11=0,"",CEILING(C11/E11,1))</f>
        <v/>
      </c>
      <c r="G11" s="10"/>
      <c r="H11" s="5" t="str">
        <f t="shared" ref="H11:H40" si="2">IF(E11=0,"",F11*G11)</f>
        <v/>
      </c>
      <c r="I11" s="11">
        <v>0.08</v>
      </c>
      <c r="J11" s="5" t="str">
        <f t="shared" ref="J11:J40" si="3">IF(E11=0,"",H11+(H11*I11))</f>
        <v/>
      </c>
    </row>
    <row r="12" spans="1:10" ht="38.25" x14ac:dyDescent="0.25">
      <c r="A12" s="12">
        <v>3</v>
      </c>
      <c r="B12" s="18" t="s">
        <v>144</v>
      </c>
      <c r="C12" s="20">
        <v>20</v>
      </c>
      <c r="D12" s="13"/>
      <c r="E12" s="9"/>
      <c r="F12" s="4" t="str">
        <f t="shared" si="1"/>
        <v/>
      </c>
      <c r="G12" s="10"/>
      <c r="H12" s="5" t="str">
        <f t="shared" si="2"/>
        <v/>
      </c>
      <c r="I12" s="11">
        <v>0.08</v>
      </c>
      <c r="J12" s="5" t="str">
        <f t="shared" si="3"/>
        <v/>
      </c>
    </row>
    <row r="13" spans="1:10" ht="38.25" x14ac:dyDescent="0.25">
      <c r="A13" s="12">
        <v>4</v>
      </c>
      <c r="B13" s="18" t="s">
        <v>145</v>
      </c>
      <c r="C13" s="20">
        <v>560</v>
      </c>
      <c r="D13" s="13"/>
      <c r="E13" s="9"/>
      <c r="F13" s="4" t="str">
        <f t="shared" si="1"/>
        <v/>
      </c>
      <c r="G13" s="10"/>
      <c r="H13" s="5" t="str">
        <f t="shared" si="2"/>
        <v/>
      </c>
      <c r="I13" s="11">
        <v>0.08</v>
      </c>
      <c r="J13" s="5" t="str">
        <f t="shared" si="3"/>
        <v/>
      </c>
    </row>
    <row r="14" spans="1:10" ht="38.25" x14ac:dyDescent="0.25">
      <c r="A14" s="12">
        <v>5</v>
      </c>
      <c r="B14" s="18" t="s">
        <v>146</v>
      </c>
      <c r="C14" s="20">
        <v>300</v>
      </c>
      <c r="D14" s="13"/>
      <c r="E14" s="9"/>
      <c r="F14" s="4" t="str">
        <f t="shared" si="1"/>
        <v/>
      </c>
      <c r="G14" s="10"/>
      <c r="H14" s="5" t="str">
        <f t="shared" si="2"/>
        <v/>
      </c>
      <c r="I14" s="11">
        <v>0.08</v>
      </c>
      <c r="J14" s="5" t="str">
        <f t="shared" si="3"/>
        <v/>
      </c>
    </row>
    <row r="15" spans="1:10" ht="38.25" x14ac:dyDescent="0.25">
      <c r="A15" s="12">
        <v>6</v>
      </c>
      <c r="B15" s="18" t="s">
        <v>147</v>
      </c>
      <c r="C15" s="20">
        <v>30</v>
      </c>
      <c r="D15" s="13"/>
      <c r="E15" s="9"/>
      <c r="F15" s="4" t="str">
        <f t="shared" si="1"/>
        <v/>
      </c>
      <c r="G15" s="10"/>
      <c r="H15" s="5" t="str">
        <f t="shared" si="2"/>
        <v/>
      </c>
      <c r="I15" s="11">
        <v>0.08</v>
      </c>
      <c r="J15" s="5" t="str">
        <f t="shared" si="3"/>
        <v/>
      </c>
    </row>
    <row r="16" spans="1:10" ht="38.25" x14ac:dyDescent="0.25">
      <c r="A16" s="12">
        <v>7</v>
      </c>
      <c r="B16" s="18" t="s">
        <v>148</v>
      </c>
      <c r="C16" s="20">
        <v>60</v>
      </c>
      <c r="D16" s="13"/>
      <c r="E16" s="9"/>
      <c r="F16" s="4" t="str">
        <f t="shared" si="1"/>
        <v/>
      </c>
      <c r="G16" s="10"/>
      <c r="H16" s="5" t="str">
        <f t="shared" si="2"/>
        <v/>
      </c>
      <c r="I16" s="11">
        <v>0.08</v>
      </c>
      <c r="J16" s="5" t="str">
        <f t="shared" si="3"/>
        <v/>
      </c>
    </row>
    <row r="17" spans="1:10" ht="38.25" x14ac:dyDescent="0.25">
      <c r="A17" s="12">
        <v>8</v>
      </c>
      <c r="B17" s="18" t="s">
        <v>149</v>
      </c>
      <c r="C17" s="20">
        <v>100</v>
      </c>
      <c r="D17" s="13"/>
      <c r="E17" s="9"/>
      <c r="F17" s="4" t="str">
        <f t="shared" si="1"/>
        <v/>
      </c>
      <c r="G17" s="10"/>
      <c r="H17" s="5" t="str">
        <f t="shared" si="2"/>
        <v/>
      </c>
      <c r="I17" s="11">
        <v>0.08</v>
      </c>
      <c r="J17" s="5" t="str">
        <f t="shared" si="3"/>
        <v/>
      </c>
    </row>
    <row r="18" spans="1:10" ht="51" x14ac:dyDescent="0.25">
      <c r="A18" s="12">
        <v>9</v>
      </c>
      <c r="B18" s="18" t="s">
        <v>150</v>
      </c>
      <c r="C18" s="20">
        <v>450</v>
      </c>
      <c r="D18" s="13"/>
      <c r="E18" s="9"/>
      <c r="F18" s="4" t="str">
        <f t="shared" si="1"/>
        <v/>
      </c>
      <c r="G18" s="10"/>
      <c r="H18" s="5" t="str">
        <f t="shared" si="2"/>
        <v/>
      </c>
      <c r="I18" s="11">
        <v>0.08</v>
      </c>
      <c r="J18" s="5" t="str">
        <f t="shared" si="3"/>
        <v/>
      </c>
    </row>
    <row r="19" spans="1:10" ht="51" x14ac:dyDescent="0.25">
      <c r="A19" s="12">
        <v>10</v>
      </c>
      <c r="B19" s="18" t="s">
        <v>151</v>
      </c>
      <c r="C19" s="20">
        <v>100</v>
      </c>
      <c r="D19" s="13"/>
      <c r="E19" s="9"/>
      <c r="F19" s="4" t="str">
        <f t="shared" si="1"/>
        <v/>
      </c>
      <c r="G19" s="10"/>
      <c r="H19" s="5" t="str">
        <f t="shared" si="2"/>
        <v/>
      </c>
      <c r="I19" s="11">
        <v>0.08</v>
      </c>
      <c r="J19" s="5" t="str">
        <f t="shared" si="3"/>
        <v/>
      </c>
    </row>
    <row r="20" spans="1:10" ht="51" x14ac:dyDescent="0.25">
      <c r="A20" s="12">
        <v>11</v>
      </c>
      <c r="B20" s="18" t="s">
        <v>152</v>
      </c>
      <c r="C20" s="20">
        <v>100</v>
      </c>
      <c r="D20" s="13"/>
      <c r="E20" s="9"/>
      <c r="F20" s="4" t="str">
        <f t="shared" si="1"/>
        <v/>
      </c>
      <c r="G20" s="10"/>
      <c r="H20" s="5" t="str">
        <f t="shared" si="2"/>
        <v/>
      </c>
      <c r="I20" s="11">
        <v>0.08</v>
      </c>
      <c r="J20" s="5" t="str">
        <f t="shared" si="3"/>
        <v/>
      </c>
    </row>
    <row r="21" spans="1:10" ht="51" x14ac:dyDescent="0.25">
      <c r="A21" s="12">
        <v>12</v>
      </c>
      <c r="B21" s="18" t="s">
        <v>153</v>
      </c>
      <c r="C21" s="20">
        <v>30</v>
      </c>
      <c r="D21" s="13"/>
      <c r="E21" s="9"/>
      <c r="F21" s="4" t="str">
        <f t="shared" si="1"/>
        <v/>
      </c>
      <c r="G21" s="10"/>
      <c r="H21" s="5" t="str">
        <f t="shared" si="2"/>
        <v/>
      </c>
      <c r="I21" s="11">
        <v>0.08</v>
      </c>
      <c r="J21" s="5" t="str">
        <f t="shared" si="3"/>
        <v/>
      </c>
    </row>
    <row r="22" spans="1:10" ht="51" x14ac:dyDescent="0.25">
      <c r="A22" s="12">
        <v>13</v>
      </c>
      <c r="B22" s="18" t="s">
        <v>154</v>
      </c>
      <c r="C22" s="20">
        <v>100</v>
      </c>
      <c r="D22" s="13"/>
      <c r="E22" s="9"/>
      <c r="F22" s="4" t="str">
        <f t="shared" si="1"/>
        <v/>
      </c>
      <c r="G22" s="10"/>
      <c r="H22" s="5" t="str">
        <f t="shared" si="2"/>
        <v/>
      </c>
      <c r="I22" s="11">
        <v>0.08</v>
      </c>
      <c r="J22" s="5" t="str">
        <f t="shared" si="3"/>
        <v/>
      </c>
    </row>
    <row r="23" spans="1:10" x14ac:dyDescent="0.25">
      <c r="A23" s="12">
        <v>14</v>
      </c>
      <c r="B23" s="18" t="s">
        <v>155</v>
      </c>
      <c r="C23" s="20">
        <v>30</v>
      </c>
      <c r="D23" s="13"/>
      <c r="E23" s="9"/>
      <c r="F23" s="4" t="str">
        <f t="shared" si="1"/>
        <v/>
      </c>
      <c r="G23" s="10"/>
      <c r="H23" s="5" t="str">
        <f t="shared" si="2"/>
        <v/>
      </c>
      <c r="I23" s="11">
        <v>0.08</v>
      </c>
      <c r="J23" s="5" t="str">
        <f t="shared" si="3"/>
        <v/>
      </c>
    </row>
    <row r="24" spans="1:10" x14ac:dyDescent="0.25">
      <c r="A24" s="12">
        <v>15</v>
      </c>
      <c r="B24" s="18" t="s">
        <v>156</v>
      </c>
      <c r="C24" s="20">
        <v>50</v>
      </c>
      <c r="D24" s="13"/>
      <c r="E24" s="9"/>
      <c r="F24" s="4" t="str">
        <f t="shared" si="1"/>
        <v/>
      </c>
      <c r="G24" s="10"/>
      <c r="H24" s="5" t="str">
        <f t="shared" si="2"/>
        <v/>
      </c>
      <c r="I24" s="11">
        <v>0.08</v>
      </c>
      <c r="J24" s="5" t="str">
        <f t="shared" si="3"/>
        <v/>
      </c>
    </row>
    <row r="25" spans="1:10" x14ac:dyDescent="0.25">
      <c r="A25" s="12">
        <v>16</v>
      </c>
      <c r="B25" s="18" t="s">
        <v>157</v>
      </c>
      <c r="C25" s="20">
        <v>50</v>
      </c>
      <c r="D25" s="13"/>
      <c r="E25" s="9"/>
      <c r="F25" s="4" t="str">
        <f t="shared" si="1"/>
        <v/>
      </c>
      <c r="G25" s="10"/>
      <c r="H25" s="5" t="str">
        <f t="shared" si="2"/>
        <v/>
      </c>
      <c r="I25" s="11">
        <v>0.08</v>
      </c>
      <c r="J25" s="5" t="str">
        <f t="shared" si="3"/>
        <v/>
      </c>
    </row>
    <row r="26" spans="1:10" x14ac:dyDescent="0.25">
      <c r="A26" s="12">
        <v>17</v>
      </c>
      <c r="B26" s="18" t="s">
        <v>158</v>
      </c>
      <c r="C26" s="20">
        <v>20</v>
      </c>
      <c r="D26" s="13"/>
      <c r="E26" s="9"/>
      <c r="F26" s="4" t="str">
        <f t="shared" si="1"/>
        <v/>
      </c>
      <c r="G26" s="10"/>
      <c r="H26" s="5" t="str">
        <f t="shared" si="2"/>
        <v/>
      </c>
      <c r="I26" s="11">
        <v>0.08</v>
      </c>
      <c r="J26" s="5" t="str">
        <f t="shared" si="3"/>
        <v/>
      </c>
    </row>
    <row r="27" spans="1:10" ht="25.5" x14ac:dyDescent="0.25">
      <c r="A27" s="12">
        <v>18</v>
      </c>
      <c r="B27" s="18" t="s">
        <v>159</v>
      </c>
      <c r="C27" s="20">
        <v>20</v>
      </c>
      <c r="D27" s="13"/>
      <c r="E27" s="9"/>
      <c r="F27" s="4" t="str">
        <f t="shared" si="1"/>
        <v/>
      </c>
      <c r="G27" s="10"/>
      <c r="H27" s="5" t="str">
        <f t="shared" si="2"/>
        <v/>
      </c>
      <c r="I27" s="11">
        <v>0.08</v>
      </c>
      <c r="J27" s="5" t="str">
        <f t="shared" si="3"/>
        <v/>
      </c>
    </row>
    <row r="28" spans="1:10" ht="38.25" x14ac:dyDescent="0.25">
      <c r="A28" s="12">
        <v>19</v>
      </c>
      <c r="B28" s="18" t="s">
        <v>160</v>
      </c>
      <c r="C28" s="20">
        <v>10</v>
      </c>
      <c r="D28" s="13"/>
      <c r="E28" s="9"/>
      <c r="F28" s="4" t="str">
        <f t="shared" si="1"/>
        <v/>
      </c>
      <c r="G28" s="10"/>
      <c r="H28" s="5" t="str">
        <f t="shared" si="2"/>
        <v/>
      </c>
      <c r="I28" s="11">
        <v>0.08</v>
      </c>
      <c r="J28" s="5" t="str">
        <f t="shared" si="3"/>
        <v/>
      </c>
    </row>
    <row r="29" spans="1:10" ht="38.25" x14ac:dyDescent="0.25">
      <c r="A29" s="12">
        <v>20</v>
      </c>
      <c r="B29" s="18" t="s">
        <v>161</v>
      </c>
      <c r="C29" s="20">
        <v>170</v>
      </c>
      <c r="D29" s="13"/>
      <c r="E29" s="9"/>
      <c r="F29" s="4" t="str">
        <f t="shared" si="1"/>
        <v/>
      </c>
      <c r="G29" s="10"/>
      <c r="H29" s="5" t="str">
        <f t="shared" si="2"/>
        <v/>
      </c>
      <c r="I29" s="11">
        <v>0.08</v>
      </c>
      <c r="J29" s="5" t="str">
        <f t="shared" si="3"/>
        <v/>
      </c>
    </row>
    <row r="30" spans="1:10" ht="38.25" x14ac:dyDescent="0.25">
      <c r="A30" s="12">
        <v>21</v>
      </c>
      <c r="B30" s="18" t="s">
        <v>162</v>
      </c>
      <c r="C30" s="20">
        <v>190</v>
      </c>
      <c r="D30" s="13"/>
      <c r="E30" s="9"/>
      <c r="F30" s="4" t="str">
        <f t="shared" si="1"/>
        <v/>
      </c>
      <c r="G30" s="10"/>
      <c r="H30" s="5" t="str">
        <f t="shared" si="2"/>
        <v/>
      </c>
      <c r="I30" s="11">
        <v>0.08</v>
      </c>
      <c r="J30" s="5" t="str">
        <f t="shared" si="3"/>
        <v/>
      </c>
    </row>
    <row r="31" spans="1:10" ht="38.25" x14ac:dyDescent="0.25">
      <c r="A31" s="12">
        <v>22</v>
      </c>
      <c r="B31" s="18" t="s">
        <v>163</v>
      </c>
      <c r="C31" s="20">
        <v>230</v>
      </c>
      <c r="D31" s="13"/>
      <c r="E31" s="9"/>
      <c r="F31" s="4" t="str">
        <f t="shared" si="1"/>
        <v/>
      </c>
      <c r="G31" s="10"/>
      <c r="H31" s="5" t="str">
        <f t="shared" si="2"/>
        <v/>
      </c>
      <c r="I31" s="11">
        <v>0.08</v>
      </c>
      <c r="J31" s="5" t="str">
        <f t="shared" si="3"/>
        <v/>
      </c>
    </row>
    <row r="32" spans="1:10" ht="38.25" x14ac:dyDescent="0.25">
      <c r="A32" s="12">
        <v>23</v>
      </c>
      <c r="B32" s="18" t="s">
        <v>164</v>
      </c>
      <c r="C32" s="20">
        <v>70</v>
      </c>
      <c r="D32" s="13"/>
      <c r="E32" s="9"/>
      <c r="F32" s="4" t="str">
        <f t="shared" si="1"/>
        <v/>
      </c>
      <c r="G32" s="10"/>
      <c r="H32" s="5" t="str">
        <f t="shared" si="2"/>
        <v/>
      </c>
      <c r="I32" s="11">
        <v>0.08</v>
      </c>
      <c r="J32" s="5" t="str">
        <f t="shared" si="3"/>
        <v/>
      </c>
    </row>
    <row r="33" spans="1:10" ht="38.25" x14ac:dyDescent="0.25">
      <c r="A33" s="12">
        <v>24</v>
      </c>
      <c r="B33" s="18" t="s">
        <v>165</v>
      </c>
      <c r="C33" s="20">
        <v>70</v>
      </c>
      <c r="D33" s="13"/>
      <c r="E33" s="9"/>
      <c r="F33" s="4" t="str">
        <f t="shared" si="1"/>
        <v/>
      </c>
      <c r="G33" s="10"/>
      <c r="H33" s="5" t="str">
        <f t="shared" si="2"/>
        <v/>
      </c>
      <c r="I33" s="11">
        <v>0.08</v>
      </c>
      <c r="J33" s="5" t="str">
        <f t="shared" si="3"/>
        <v/>
      </c>
    </row>
    <row r="34" spans="1:10" ht="38.25" x14ac:dyDescent="0.25">
      <c r="A34" s="12">
        <v>25</v>
      </c>
      <c r="B34" s="18" t="s">
        <v>166</v>
      </c>
      <c r="C34" s="20">
        <v>450</v>
      </c>
      <c r="D34" s="13"/>
      <c r="E34" s="9"/>
      <c r="F34" s="4" t="str">
        <f t="shared" si="1"/>
        <v/>
      </c>
      <c r="G34" s="10"/>
      <c r="H34" s="5" t="str">
        <f t="shared" si="2"/>
        <v/>
      </c>
      <c r="I34" s="11">
        <v>0.08</v>
      </c>
      <c r="J34" s="5" t="str">
        <f t="shared" si="3"/>
        <v/>
      </c>
    </row>
    <row r="35" spans="1:10" x14ac:dyDescent="0.25">
      <c r="A35" s="12">
        <v>26</v>
      </c>
      <c r="B35" s="19" t="s">
        <v>167</v>
      </c>
      <c r="C35" s="20">
        <v>100</v>
      </c>
      <c r="D35" s="13"/>
      <c r="E35" s="9"/>
      <c r="F35" s="4" t="str">
        <f t="shared" si="1"/>
        <v/>
      </c>
      <c r="G35" s="10"/>
      <c r="H35" s="5" t="str">
        <f t="shared" si="2"/>
        <v/>
      </c>
      <c r="I35" s="11">
        <v>0.08</v>
      </c>
      <c r="J35" s="5" t="str">
        <f t="shared" si="3"/>
        <v/>
      </c>
    </row>
    <row r="36" spans="1:10" x14ac:dyDescent="0.25">
      <c r="A36" s="12">
        <v>27</v>
      </c>
      <c r="B36" s="19" t="s">
        <v>168</v>
      </c>
      <c r="C36" s="20">
        <v>10</v>
      </c>
      <c r="D36" s="13"/>
      <c r="E36" s="9"/>
      <c r="F36" s="4" t="str">
        <f t="shared" si="1"/>
        <v/>
      </c>
      <c r="G36" s="10"/>
      <c r="H36" s="5" t="str">
        <f t="shared" si="2"/>
        <v/>
      </c>
      <c r="I36" s="11">
        <v>0.08</v>
      </c>
      <c r="J36" s="5" t="str">
        <f t="shared" si="3"/>
        <v/>
      </c>
    </row>
    <row r="37" spans="1:10" ht="165.75" x14ac:dyDescent="0.25">
      <c r="A37" s="12">
        <v>28</v>
      </c>
      <c r="B37" s="18" t="s">
        <v>169</v>
      </c>
      <c r="C37" s="20">
        <v>10</v>
      </c>
      <c r="D37" s="13"/>
      <c r="E37" s="9"/>
      <c r="F37" s="4" t="str">
        <f t="shared" si="1"/>
        <v/>
      </c>
      <c r="G37" s="10"/>
      <c r="H37" s="5" t="str">
        <f t="shared" si="2"/>
        <v/>
      </c>
      <c r="I37" s="11">
        <v>0.08</v>
      </c>
      <c r="J37" s="5" t="str">
        <f t="shared" si="3"/>
        <v/>
      </c>
    </row>
    <row r="38" spans="1:10" ht="165.75" x14ac:dyDescent="0.25">
      <c r="A38" s="12">
        <v>29</v>
      </c>
      <c r="B38" s="18" t="s">
        <v>170</v>
      </c>
      <c r="C38" s="20">
        <v>120</v>
      </c>
      <c r="D38" s="13"/>
      <c r="E38" s="9"/>
      <c r="F38" s="4" t="str">
        <f t="shared" si="1"/>
        <v/>
      </c>
      <c r="G38" s="10"/>
      <c r="H38" s="5" t="str">
        <f t="shared" si="2"/>
        <v/>
      </c>
      <c r="I38" s="11">
        <v>0.08</v>
      </c>
      <c r="J38" s="5" t="str">
        <f t="shared" si="3"/>
        <v/>
      </c>
    </row>
    <row r="39" spans="1:10" ht="178.5" x14ac:dyDescent="0.25">
      <c r="A39" s="12">
        <v>30</v>
      </c>
      <c r="B39" s="18" t="s">
        <v>171</v>
      </c>
      <c r="C39" s="20">
        <v>10</v>
      </c>
      <c r="D39" s="13"/>
      <c r="E39" s="9"/>
      <c r="F39" s="4" t="str">
        <f t="shared" si="1"/>
        <v/>
      </c>
      <c r="G39" s="10"/>
      <c r="H39" s="5" t="str">
        <f t="shared" si="2"/>
        <v/>
      </c>
      <c r="I39" s="11">
        <v>0.08</v>
      </c>
      <c r="J39" s="5" t="str">
        <f t="shared" si="3"/>
        <v/>
      </c>
    </row>
    <row r="40" spans="1:10" ht="167.25" customHeight="1" x14ac:dyDescent="0.25">
      <c r="A40" s="12">
        <v>31</v>
      </c>
      <c r="B40" s="18" t="s">
        <v>172</v>
      </c>
      <c r="C40" s="20">
        <v>130</v>
      </c>
      <c r="D40" s="13"/>
      <c r="E40" s="9"/>
      <c r="F40" s="4" t="str">
        <f t="shared" si="1"/>
        <v/>
      </c>
      <c r="G40" s="10"/>
      <c r="H40" s="5" t="str">
        <f t="shared" si="2"/>
        <v/>
      </c>
      <c r="I40" s="11">
        <v>0.08</v>
      </c>
      <c r="J40" s="5" t="str">
        <f t="shared" si="3"/>
        <v/>
      </c>
    </row>
    <row r="41" spans="1:10" ht="13.5" customHeight="1" x14ac:dyDescent="0.25">
      <c r="A41" s="34" t="s">
        <v>12</v>
      </c>
      <c r="B41" s="35"/>
      <c r="C41" s="35"/>
      <c r="D41" s="35"/>
      <c r="E41" s="35"/>
      <c r="F41" s="35"/>
      <c r="G41" s="36"/>
      <c r="H41" s="3">
        <f>SUM(H10:H40)</f>
        <v>0</v>
      </c>
      <c r="I41" s="2"/>
      <c r="J41" s="3">
        <f>SUM(J10:J40)</f>
        <v>0</v>
      </c>
    </row>
    <row r="43" spans="1:10" x14ac:dyDescent="0.25">
      <c r="B43" s="6" t="s">
        <v>13</v>
      </c>
    </row>
    <row r="44" spans="1:10" ht="27" customHeight="1" x14ac:dyDescent="0.25">
      <c r="B44" s="31" t="s">
        <v>64</v>
      </c>
      <c r="C44" s="31"/>
      <c r="D44" s="31"/>
      <c r="E44" s="31"/>
      <c r="F44" s="31"/>
      <c r="G44" s="31"/>
      <c r="H44" s="31"/>
      <c r="I44" s="31"/>
      <c r="J44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44:J44"/>
    <mergeCell ref="F6:F9"/>
    <mergeCell ref="G6:G9"/>
    <mergeCell ref="H6:H9"/>
    <mergeCell ref="I6:I9"/>
    <mergeCell ref="J6:J9"/>
    <mergeCell ref="A41:G41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zoomScaleNormal="100" zoomScaleSheetLayoutView="100" workbookViewId="0">
      <selection activeCell="D28" sqref="D28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59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51" x14ac:dyDescent="0.25">
      <c r="A10" s="12">
        <v>1</v>
      </c>
      <c r="B10" s="18" t="s">
        <v>173</v>
      </c>
      <c r="C10" s="21">
        <v>750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51" x14ac:dyDescent="0.25">
      <c r="A11" s="12">
        <v>2</v>
      </c>
      <c r="B11" s="18" t="s">
        <v>174</v>
      </c>
      <c r="C11" s="21">
        <v>400</v>
      </c>
      <c r="D11" s="13"/>
      <c r="E11" s="9"/>
      <c r="F11" s="4" t="str">
        <f t="shared" ref="F11:F28" si="1">IF(E11=0,"",CEILING(C11/E11,1))</f>
        <v/>
      </c>
      <c r="G11" s="10"/>
      <c r="H11" s="5" t="str">
        <f t="shared" ref="H11:H28" si="2">IF(E11=0,"",F11*G11)</f>
        <v/>
      </c>
      <c r="I11" s="11">
        <v>0.08</v>
      </c>
      <c r="J11" s="5" t="str">
        <f t="shared" ref="J11:J28" si="3">IF(E11=0,"",H11+(H11*I11))</f>
        <v/>
      </c>
    </row>
    <row r="12" spans="1:10" ht="51" x14ac:dyDescent="0.25">
      <c r="A12" s="12">
        <v>3</v>
      </c>
      <c r="B12" s="18" t="s">
        <v>175</v>
      </c>
      <c r="C12" s="21">
        <v>180</v>
      </c>
      <c r="D12" s="13"/>
      <c r="E12" s="9"/>
      <c r="F12" s="4" t="str">
        <f t="shared" si="1"/>
        <v/>
      </c>
      <c r="G12" s="10"/>
      <c r="H12" s="5" t="str">
        <f t="shared" si="2"/>
        <v/>
      </c>
      <c r="I12" s="11">
        <v>0.08</v>
      </c>
      <c r="J12" s="5" t="str">
        <f t="shared" si="3"/>
        <v/>
      </c>
    </row>
    <row r="13" spans="1:10" ht="51" x14ac:dyDescent="0.25">
      <c r="A13" s="12">
        <v>4</v>
      </c>
      <c r="B13" s="18" t="s">
        <v>176</v>
      </c>
      <c r="C13" s="21">
        <v>100</v>
      </c>
      <c r="D13" s="13"/>
      <c r="E13" s="9"/>
      <c r="F13" s="4" t="str">
        <f t="shared" si="1"/>
        <v/>
      </c>
      <c r="G13" s="10"/>
      <c r="H13" s="5" t="str">
        <f t="shared" si="2"/>
        <v/>
      </c>
      <c r="I13" s="11">
        <v>0.08</v>
      </c>
      <c r="J13" s="5" t="str">
        <f t="shared" si="3"/>
        <v/>
      </c>
    </row>
    <row r="14" spans="1:10" ht="38.25" x14ac:dyDescent="0.25">
      <c r="A14" s="12">
        <v>5</v>
      </c>
      <c r="B14" s="18" t="s">
        <v>177</v>
      </c>
      <c r="C14" s="21">
        <v>60</v>
      </c>
      <c r="D14" s="13"/>
      <c r="E14" s="9"/>
      <c r="F14" s="4" t="str">
        <f t="shared" si="1"/>
        <v/>
      </c>
      <c r="G14" s="10"/>
      <c r="H14" s="5" t="str">
        <f t="shared" si="2"/>
        <v/>
      </c>
      <c r="I14" s="11">
        <v>0.08</v>
      </c>
      <c r="J14" s="5" t="str">
        <f t="shared" si="3"/>
        <v/>
      </c>
    </row>
    <row r="15" spans="1:10" ht="38.25" x14ac:dyDescent="0.25">
      <c r="A15" s="12">
        <v>6</v>
      </c>
      <c r="B15" s="18" t="s">
        <v>178</v>
      </c>
      <c r="C15" s="21">
        <v>180</v>
      </c>
      <c r="D15" s="13"/>
      <c r="E15" s="9"/>
      <c r="F15" s="4" t="str">
        <f t="shared" si="1"/>
        <v/>
      </c>
      <c r="G15" s="10"/>
      <c r="H15" s="5" t="str">
        <f t="shared" si="2"/>
        <v/>
      </c>
      <c r="I15" s="11">
        <v>0.08</v>
      </c>
      <c r="J15" s="5" t="str">
        <f t="shared" si="3"/>
        <v/>
      </c>
    </row>
    <row r="16" spans="1:10" ht="51" x14ac:dyDescent="0.25">
      <c r="A16" s="12">
        <v>7</v>
      </c>
      <c r="B16" s="18" t="s">
        <v>179</v>
      </c>
      <c r="C16" s="21">
        <v>360</v>
      </c>
      <c r="D16" s="13"/>
      <c r="E16" s="9"/>
      <c r="F16" s="4" t="str">
        <f t="shared" si="1"/>
        <v/>
      </c>
      <c r="G16" s="10"/>
      <c r="H16" s="5" t="str">
        <f t="shared" si="2"/>
        <v/>
      </c>
      <c r="I16" s="11">
        <v>0.08</v>
      </c>
      <c r="J16" s="5" t="str">
        <f t="shared" si="3"/>
        <v/>
      </c>
    </row>
    <row r="17" spans="1:10" ht="51" x14ac:dyDescent="0.25">
      <c r="A17" s="12">
        <v>8</v>
      </c>
      <c r="B17" s="18" t="s">
        <v>180</v>
      </c>
      <c r="C17" s="21">
        <v>480</v>
      </c>
      <c r="D17" s="13"/>
      <c r="E17" s="9"/>
      <c r="F17" s="4" t="str">
        <f t="shared" si="1"/>
        <v/>
      </c>
      <c r="G17" s="10"/>
      <c r="H17" s="5" t="str">
        <f t="shared" si="2"/>
        <v/>
      </c>
      <c r="I17" s="11">
        <v>0.08</v>
      </c>
      <c r="J17" s="5" t="str">
        <f t="shared" si="3"/>
        <v/>
      </c>
    </row>
    <row r="18" spans="1:10" ht="51" x14ac:dyDescent="0.25">
      <c r="A18" s="12">
        <v>9</v>
      </c>
      <c r="B18" s="18" t="s">
        <v>181</v>
      </c>
      <c r="C18" s="21">
        <v>80</v>
      </c>
      <c r="D18" s="13"/>
      <c r="E18" s="9"/>
      <c r="F18" s="4" t="str">
        <f t="shared" si="1"/>
        <v/>
      </c>
      <c r="G18" s="10"/>
      <c r="H18" s="5" t="str">
        <f t="shared" si="2"/>
        <v/>
      </c>
      <c r="I18" s="11">
        <v>0.08</v>
      </c>
      <c r="J18" s="5" t="str">
        <f t="shared" si="3"/>
        <v/>
      </c>
    </row>
    <row r="19" spans="1:10" ht="51" x14ac:dyDescent="0.25">
      <c r="A19" s="12">
        <v>10</v>
      </c>
      <c r="B19" s="18" t="s">
        <v>182</v>
      </c>
      <c r="C19" s="21">
        <v>100</v>
      </c>
      <c r="D19" s="13"/>
      <c r="E19" s="9"/>
      <c r="F19" s="4" t="str">
        <f t="shared" si="1"/>
        <v/>
      </c>
      <c r="G19" s="10"/>
      <c r="H19" s="5" t="str">
        <f t="shared" si="2"/>
        <v/>
      </c>
      <c r="I19" s="11">
        <v>0.08</v>
      </c>
      <c r="J19" s="5" t="str">
        <f t="shared" si="3"/>
        <v/>
      </c>
    </row>
    <row r="20" spans="1:10" ht="25.5" x14ac:dyDescent="0.25">
      <c r="A20" s="12">
        <v>11</v>
      </c>
      <c r="B20" s="18" t="s">
        <v>183</v>
      </c>
      <c r="C20" s="21">
        <v>400</v>
      </c>
      <c r="D20" s="13"/>
      <c r="E20" s="9"/>
      <c r="F20" s="4" t="str">
        <f t="shared" si="1"/>
        <v/>
      </c>
      <c r="G20" s="10"/>
      <c r="H20" s="5" t="str">
        <f t="shared" si="2"/>
        <v/>
      </c>
      <c r="I20" s="11">
        <v>0.08</v>
      </c>
      <c r="J20" s="5" t="str">
        <f t="shared" si="3"/>
        <v/>
      </c>
    </row>
    <row r="21" spans="1:10" ht="25.5" x14ac:dyDescent="0.25">
      <c r="A21" s="12">
        <v>12</v>
      </c>
      <c r="B21" s="18" t="s">
        <v>184</v>
      </c>
      <c r="C21" s="21">
        <v>400</v>
      </c>
      <c r="D21" s="13"/>
      <c r="E21" s="9"/>
      <c r="F21" s="4" t="str">
        <f t="shared" si="1"/>
        <v/>
      </c>
      <c r="G21" s="10"/>
      <c r="H21" s="5" t="str">
        <f t="shared" si="2"/>
        <v/>
      </c>
      <c r="I21" s="11">
        <v>0.08</v>
      </c>
      <c r="J21" s="5" t="str">
        <f t="shared" si="3"/>
        <v/>
      </c>
    </row>
    <row r="22" spans="1:10" ht="25.5" x14ac:dyDescent="0.25">
      <c r="A22" s="12">
        <v>13</v>
      </c>
      <c r="B22" s="18" t="s">
        <v>185</v>
      </c>
      <c r="C22" s="21">
        <v>500</v>
      </c>
      <c r="D22" s="13"/>
      <c r="E22" s="9"/>
      <c r="F22" s="4" t="str">
        <f t="shared" si="1"/>
        <v/>
      </c>
      <c r="G22" s="10"/>
      <c r="H22" s="5" t="str">
        <f t="shared" si="2"/>
        <v/>
      </c>
      <c r="I22" s="11">
        <v>0.08</v>
      </c>
      <c r="J22" s="5" t="str">
        <f t="shared" si="3"/>
        <v/>
      </c>
    </row>
    <row r="23" spans="1:10" ht="25.5" x14ac:dyDescent="0.25">
      <c r="A23" s="12">
        <v>14</v>
      </c>
      <c r="B23" s="18" t="s">
        <v>186</v>
      </c>
      <c r="C23" s="21">
        <v>370</v>
      </c>
      <c r="D23" s="13"/>
      <c r="E23" s="9"/>
      <c r="F23" s="4" t="str">
        <f t="shared" si="1"/>
        <v/>
      </c>
      <c r="G23" s="10"/>
      <c r="H23" s="5" t="str">
        <f t="shared" si="2"/>
        <v/>
      </c>
      <c r="I23" s="11">
        <v>0.08</v>
      </c>
      <c r="J23" s="5" t="str">
        <f t="shared" si="3"/>
        <v/>
      </c>
    </row>
    <row r="24" spans="1:10" ht="25.5" x14ac:dyDescent="0.25">
      <c r="A24" s="12">
        <v>15</v>
      </c>
      <c r="B24" s="18" t="s">
        <v>187</v>
      </c>
      <c r="C24" s="21">
        <v>50</v>
      </c>
      <c r="D24" s="13"/>
      <c r="E24" s="9"/>
      <c r="F24" s="4" t="str">
        <f t="shared" si="1"/>
        <v/>
      </c>
      <c r="G24" s="10"/>
      <c r="H24" s="5" t="str">
        <f t="shared" si="2"/>
        <v/>
      </c>
      <c r="I24" s="11">
        <v>0.08</v>
      </c>
      <c r="J24" s="5" t="str">
        <f t="shared" si="3"/>
        <v/>
      </c>
    </row>
    <row r="25" spans="1:10" ht="25.5" x14ac:dyDescent="0.25">
      <c r="A25" s="12">
        <v>16</v>
      </c>
      <c r="B25" s="18" t="s">
        <v>188</v>
      </c>
      <c r="C25" s="21">
        <v>400</v>
      </c>
      <c r="D25" s="13"/>
      <c r="E25" s="9"/>
      <c r="F25" s="4" t="str">
        <f t="shared" si="1"/>
        <v/>
      </c>
      <c r="G25" s="10"/>
      <c r="H25" s="5" t="str">
        <f t="shared" si="2"/>
        <v/>
      </c>
      <c r="I25" s="11">
        <v>0.08</v>
      </c>
      <c r="J25" s="5" t="str">
        <f t="shared" si="3"/>
        <v/>
      </c>
    </row>
    <row r="26" spans="1:10" ht="25.5" x14ac:dyDescent="0.25">
      <c r="A26" s="12">
        <v>17</v>
      </c>
      <c r="B26" s="18" t="s">
        <v>189</v>
      </c>
      <c r="C26" s="21">
        <v>180</v>
      </c>
      <c r="D26" s="13"/>
      <c r="E26" s="9"/>
      <c r="F26" s="4" t="str">
        <f t="shared" si="1"/>
        <v/>
      </c>
      <c r="G26" s="10"/>
      <c r="H26" s="5" t="str">
        <f t="shared" si="2"/>
        <v/>
      </c>
      <c r="I26" s="11">
        <v>0.08</v>
      </c>
      <c r="J26" s="5" t="str">
        <f t="shared" si="3"/>
        <v/>
      </c>
    </row>
    <row r="27" spans="1:10" ht="25.5" x14ac:dyDescent="0.25">
      <c r="A27" s="12">
        <v>18</v>
      </c>
      <c r="B27" s="18" t="s">
        <v>190</v>
      </c>
      <c r="C27" s="21">
        <v>12</v>
      </c>
      <c r="D27" s="13"/>
      <c r="E27" s="9"/>
      <c r="F27" s="4" t="str">
        <f t="shared" si="1"/>
        <v/>
      </c>
      <c r="G27" s="10"/>
      <c r="H27" s="5" t="str">
        <f t="shared" si="2"/>
        <v/>
      </c>
      <c r="I27" s="11">
        <v>0.08</v>
      </c>
      <c r="J27" s="5" t="str">
        <f t="shared" si="3"/>
        <v/>
      </c>
    </row>
    <row r="28" spans="1:10" ht="25.5" x14ac:dyDescent="0.25">
      <c r="A28" s="12">
        <v>19</v>
      </c>
      <c r="B28" s="18" t="s">
        <v>191</v>
      </c>
      <c r="C28" s="21">
        <v>270</v>
      </c>
      <c r="D28" s="13"/>
      <c r="E28" s="9"/>
      <c r="F28" s="4" t="str">
        <f t="shared" si="1"/>
        <v/>
      </c>
      <c r="G28" s="10"/>
      <c r="H28" s="5" t="str">
        <f t="shared" si="2"/>
        <v/>
      </c>
      <c r="I28" s="11">
        <v>0.08</v>
      </c>
      <c r="J28" s="5" t="str">
        <f t="shared" si="3"/>
        <v/>
      </c>
    </row>
    <row r="29" spans="1:10" ht="13.5" customHeight="1" x14ac:dyDescent="0.25">
      <c r="A29" s="34" t="s">
        <v>12</v>
      </c>
      <c r="B29" s="35"/>
      <c r="C29" s="35"/>
      <c r="D29" s="35"/>
      <c r="E29" s="35"/>
      <c r="F29" s="35"/>
      <c r="G29" s="36"/>
      <c r="H29" s="3">
        <f>SUM(H10:H28)</f>
        <v>0</v>
      </c>
      <c r="I29" s="2"/>
      <c r="J29" s="3">
        <f>SUM(J10:J28)</f>
        <v>0</v>
      </c>
    </row>
    <row r="31" spans="1:10" x14ac:dyDescent="0.25">
      <c r="B31" s="6" t="s">
        <v>13</v>
      </c>
    </row>
    <row r="32" spans="1:10" ht="27" customHeight="1" x14ac:dyDescent="0.25">
      <c r="B32" s="31" t="s">
        <v>64</v>
      </c>
      <c r="C32" s="31"/>
      <c r="D32" s="31"/>
      <c r="E32" s="31"/>
      <c r="F32" s="31"/>
      <c r="G32" s="31"/>
      <c r="H32" s="31"/>
      <c r="I32" s="31"/>
      <c r="J32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32:J32"/>
    <mergeCell ref="F6:F9"/>
    <mergeCell ref="G6:G9"/>
    <mergeCell ref="H6:H9"/>
    <mergeCell ref="I6:I9"/>
    <mergeCell ref="J6:J9"/>
    <mergeCell ref="A29:G2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view="pageBreakPreview" zoomScaleNormal="100" zoomScaleSheetLayoutView="100" workbookViewId="0">
      <selection activeCell="D22" sqref="D22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14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51" x14ac:dyDescent="0.25">
      <c r="A10" s="12">
        <v>1</v>
      </c>
      <c r="B10" s="18" t="s">
        <v>29</v>
      </c>
      <c r="C10" s="20">
        <v>90</v>
      </c>
      <c r="D10" s="13"/>
      <c r="E10" s="9"/>
      <c r="F10" s="4" t="str">
        <f t="shared" ref="F10:F11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51" x14ac:dyDescent="0.25">
      <c r="A11" s="12">
        <v>2</v>
      </c>
      <c r="B11" s="18" t="s">
        <v>30</v>
      </c>
      <c r="C11" s="20">
        <v>600</v>
      </c>
      <c r="D11" s="13"/>
      <c r="E11" s="9"/>
      <c r="F11" s="4" t="str">
        <f t="shared" si="0"/>
        <v/>
      </c>
      <c r="G11" s="10"/>
      <c r="H11" s="5" t="str">
        <f t="shared" ref="H11" si="1">IF(E11=0,"",F11*G11)</f>
        <v/>
      </c>
      <c r="I11" s="11">
        <v>0.08</v>
      </c>
      <c r="J11" s="5" t="str">
        <f t="shared" ref="J11" si="2">IF(E11=0,"",H11+(H11*I11))</f>
        <v/>
      </c>
    </row>
    <row r="12" spans="1:10" ht="13.5" customHeight="1" x14ac:dyDescent="0.25">
      <c r="A12" s="34" t="s">
        <v>12</v>
      </c>
      <c r="B12" s="35"/>
      <c r="C12" s="35"/>
      <c r="D12" s="35"/>
      <c r="E12" s="35"/>
      <c r="F12" s="35"/>
      <c r="G12" s="36"/>
      <c r="H12" s="3">
        <f>SUM(H10:H11)</f>
        <v>0</v>
      </c>
      <c r="I12" s="2"/>
      <c r="J12" s="3">
        <f>SUM(J10:J11)</f>
        <v>0</v>
      </c>
    </row>
    <row r="14" spans="1:10" x14ac:dyDescent="0.25">
      <c r="B14" s="6" t="s">
        <v>13</v>
      </c>
    </row>
    <row r="15" spans="1:10" ht="27" customHeight="1" x14ac:dyDescent="0.25">
      <c r="B15" s="31" t="s">
        <v>64</v>
      </c>
      <c r="C15" s="31"/>
      <c r="D15" s="31"/>
      <c r="E15" s="31"/>
      <c r="F15" s="31"/>
      <c r="G15" s="31"/>
      <c r="H15" s="31"/>
      <c r="I15" s="31"/>
      <c r="J15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5:J15"/>
    <mergeCell ref="F6:F9"/>
    <mergeCell ref="G6:G9"/>
    <mergeCell ref="H6:H9"/>
    <mergeCell ref="I6:I9"/>
    <mergeCell ref="J6:J9"/>
    <mergeCell ref="A12:G12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view="pageBreakPreview" zoomScaleNormal="100" zoomScaleSheetLayoutView="100" workbookViewId="0">
      <selection activeCell="D19" sqref="D19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60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25.5" x14ac:dyDescent="0.25">
      <c r="A10" s="12">
        <v>1</v>
      </c>
      <c r="B10" s="18" t="s">
        <v>192</v>
      </c>
      <c r="C10" s="22">
        <v>2280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13.5" customHeight="1" x14ac:dyDescent="0.25">
      <c r="A11" s="34" t="s">
        <v>12</v>
      </c>
      <c r="B11" s="35"/>
      <c r="C11" s="35"/>
      <c r="D11" s="35"/>
      <c r="E11" s="35"/>
      <c r="F11" s="35"/>
      <c r="G11" s="36"/>
      <c r="H11" s="3">
        <f>SUM(H10:H10)</f>
        <v>0</v>
      </c>
      <c r="I11" s="2"/>
      <c r="J11" s="3">
        <f>SUM(J10:J10)</f>
        <v>0</v>
      </c>
    </row>
    <row r="13" spans="1:10" x14ac:dyDescent="0.25">
      <c r="B13" s="6" t="s">
        <v>13</v>
      </c>
    </row>
    <row r="14" spans="1:10" ht="27" customHeight="1" x14ac:dyDescent="0.25">
      <c r="B14" s="31" t="s">
        <v>64</v>
      </c>
      <c r="C14" s="31"/>
      <c r="D14" s="31"/>
      <c r="E14" s="31"/>
      <c r="F14" s="31"/>
      <c r="G14" s="31"/>
      <c r="H14" s="31"/>
      <c r="I14" s="31"/>
      <c r="J14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4:J14"/>
    <mergeCell ref="F6:F9"/>
    <mergeCell ref="G6:G9"/>
    <mergeCell ref="H6:H9"/>
    <mergeCell ref="I6:I9"/>
    <mergeCell ref="J6:J9"/>
    <mergeCell ref="A11:G11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view="pageBreakPreview" zoomScaleNormal="100" zoomScaleSheetLayoutView="100" workbookViewId="0">
      <selection activeCell="D21" sqref="D21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15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38.25" x14ac:dyDescent="0.25">
      <c r="A10" s="12">
        <v>1</v>
      </c>
      <c r="B10" s="18" t="s">
        <v>19</v>
      </c>
      <c r="C10" s="17">
        <v>30000</v>
      </c>
      <c r="D10" s="13"/>
      <c r="E10" s="9"/>
      <c r="F10" s="4" t="str">
        <f t="shared" ref="F10:F21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25.5" x14ac:dyDescent="0.25">
      <c r="A11" s="12">
        <v>2</v>
      </c>
      <c r="B11" s="18" t="s">
        <v>20</v>
      </c>
      <c r="C11" s="17">
        <v>3200</v>
      </c>
      <c r="D11" s="13"/>
      <c r="E11" s="9"/>
      <c r="F11" s="4" t="str">
        <f t="shared" si="0"/>
        <v/>
      </c>
      <c r="G11" s="10"/>
      <c r="H11" s="5" t="str">
        <f t="shared" ref="H11:H21" si="1">IF(E11=0,"",F11*G11)</f>
        <v/>
      </c>
      <c r="I11" s="11">
        <v>0.08</v>
      </c>
      <c r="J11" s="5" t="str">
        <f t="shared" ref="J11:J21" si="2">IF(E11=0,"",H11+(H11*I11))</f>
        <v/>
      </c>
    </row>
    <row r="12" spans="1:10" ht="25.5" x14ac:dyDescent="0.25">
      <c r="A12" s="12">
        <v>3</v>
      </c>
      <c r="B12" s="16" t="s">
        <v>193</v>
      </c>
      <c r="C12" s="17">
        <v>600</v>
      </c>
      <c r="D12" s="13"/>
      <c r="E12" s="9"/>
      <c r="F12" s="4" t="str">
        <f t="shared" si="0"/>
        <v/>
      </c>
      <c r="G12" s="10"/>
      <c r="H12" s="5" t="str">
        <f t="shared" si="1"/>
        <v/>
      </c>
      <c r="I12" s="11">
        <v>0.08</v>
      </c>
      <c r="J12" s="5" t="str">
        <f t="shared" si="2"/>
        <v/>
      </c>
    </row>
    <row r="13" spans="1:10" ht="25.5" x14ac:dyDescent="0.25">
      <c r="A13" s="12">
        <v>4</v>
      </c>
      <c r="B13" s="16" t="s">
        <v>194</v>
      </c>
      <c r="C13" s="17">
        <v>4000</v>
      </c>
      <c r="D13" s="13"/>
      <c r="E13" s="9"/>
      <c r="F13" s="4" t="str">
        <f t="shared" si="0"/>
        <v/>
      </c>
      <c r="G13" s="10"/>
      <c r="H13" s="5" t="str">
        <f t="shared" si="1"/>
        <v/>
      </c>
      <c r="I13" s="11">
        <v>0.08</v>
      </c>
      <c r="J13" s="5" t="str">
        <f t="shared" si="2"/>
        <v/>
      </c>
    </row>
    <row r="14" spans="1:10" ht="25.5" x14ac:dyDescent="0.25">
      <c r="A14" s="12">
        <v>5</v>
      </c>
      <c r="B14" s="16" t="s">
        <v>21</v>
      </c>
      <c r="C14" s="17">
        <v>1125</v>
      </c>
      <c r="D14" s="13"/>
      <c r="E14" s="9"/>
      <c r="F14" s="4" t="str">
        <f t="shared" si="0"/>
        <v/>
      </c>
      <c r="G14" s="10"/>
      <c r="H14" s="5" t="str">
        <f t="shared" si="1"/>
        <v/>
      </c>
      <c r="I14" s="11">
        <v>0.08</v>
      </c>
      <c r="J14" s="5" t="str">
        <f t="shared" si="2"/>
        <v/>
      </c>
    </row>
    <row r="15" spans="1:10" ht="25.5" x14ac:dyDescent="0.25">
      <c r="A15" s="12">
        <v>6</v>
      </c>
      <c r="B15" s="16" t="s">
        <v>22</v>
      </c>
      <c r="C15" s="17">
        <v>2125</v>
      </c>
      <c r="D15" s="13"/>
      <c r="E15" s="9"/>
      <c r="F15" s="4" t="str">
        <f t="shared" si="0"/>
        <v/>
      </c>
      <c r="G15" s="10"/>
      <c r="H15" s="5" t="str">
        <f t="shared" si="1"/>
        <v/>
      </c>
      <c r="I15" s="11">
        <v>0.08</v>
      </c>
      <c r="J15" s="5" t="str">
        <f t="shared" si="2"/>
        <v/>
      </c>
    </row>
    <row r="16" spans="1:10" ht="25.5" x14ac:dyDescent="0.25">
      <c r="A16" s="12">
        <v>7</v>
      </c>
      <c r="B16" s="16" t="s">
        <v>195</v>
      </c>
      <c r="C16" s="20">
        <v>1500</v>
      </c>
      <c r="D16" s="13"/>
      <c r="E16" s="9"/>
      <c r="F16" s="4" t="str">
        <f t="shared" si="0"/>
        <v/>
      </c>
      <c r="G16" s="10"/>
      <c r="H16" s="5" t="str">
        <f t="shared" si="1"/>
        <v/>
      </c>
      <c r="I16" s="11">
        <v>0.08</v>
      </c>
      <c r="J16" s="5" t="str">
        <f t="shared" si="2"/>
        <v/>
      </c>
    </row>
    <row r="17" spans="1:10" ht="25.5" x14ac:dyDescent="0.25">
      <c r="A17" s="12">
        <v>8</v>
      </c>
      <c r="B17" s="16" t="s">
        <v>196</v>
      </c>
      <c r="C17" s="17">
        <v>4500</v>
      </c>
      <c r="D17" s="13"/>
      <c r="E17" s="9"/>
      <c r="F17" s="4" t="str">
        <f t="shared" si="0"/>
        <v/>
      </c>
      <c r="G17" s="10"/>
      <c r="H17" s="5" t="str">
        <f t="shared" si="1"/>
        <v/>
      </c>
      <c r="I17" s="11">
        <v>0.08</v>
      </c>
      <c r="J17" s="5" t="str">
        <f t="shared" si="2"/>
        <v/>
      </c>
    </row>
    <row r="18" spans="1:10" ht="25.5" x14ac:dyDescent="0.25">
      <c r="A18" s="12">
        <v>9</v>
      </c>
      <c r="B18" s="16" t="s">
        <v>197</v>
      </c>
      <c r="C18" s="20">
        <v>6900</v>
      </c>
      <c r="D18" s="13"/>
      <c r="E18" s="9"/>
      <c r="F18" s="4" t="str">
        <f t="shared" si="0"/>
        <v/>
      </c>
      <c r="G18" s="10"/>
      <c r="H18" s="5" t="str">
        <f t="shared" si="1"/>
        <v/>
      </c>
      <c r="I18" s="11">
        <v>0.08</v>
      </c>
      <c r="J18" s="5" t="str">
        <f t="shared" si="2"/>
        <v/>
      </c>
    </row>
    <row r="19" spans="1:10" ht="25.5" x14ac:dyDescent="0.25">
      <c r="A19" s="12">
        <v>10</v>
      </c>
      <c r="B19" s="16" t="s">
        <v>198</v>
      </c>
      <c r="C19" s="20">
        <v>3000</v>
      </c>
      <c r="D19" s="13"/>
      <c r="E19" s="9"/>
      <c r="F19" s="4" t="str">
        <f t="shared" si="0"/>
        <v/>
      </c>
      <c r="G19" s="10"/>
      <c r="H19" s="5" t="str">
        <f t="shared" si="1"/>
        <v/>
      </c>
      <c r="I19" s="11">
        <v>0.08</v>
      </c>
      <c r="J19" s="5" t="str">
        <f t="shared" si="2"/>
        <v/>
      </c>
    </row>
    <row r="20" spans="1:10" ht="25.5" x14ac:dyDescent="0.25">
      <c r="A20" s="12">
        <v>11</v>
      </c>
      <c r="B20" s="16" t="s">
        <v>199</v>
      </c>
      <c r="C20" s="20">
        <v>4025</v>
      </c>
      <c r="D20" s="13"/>
      <c r="E20" s="9"/>
      <c r="F20" s="4" t="str">
        <f t="shared" si="0"/>
        <v/>
      </c>
      <c r="G20" s="10"/>
      <c r="H20" s="5" t="str">
        <f t="shared" si="1"/>
        <v/>
      </c>
      <c r="I20" s="11">
        <v>0.08</v>
      </c>
      <c r="J20" s="5" t="str">
        <f t="shared" si="2"/>
        <v/>
      </c>
    </row>
    <row r="21" spans="1:10" ht="25.5" x14ac:dyDescent="0.25">
      <c r="A21" s="12">
        <v>12</v>
      </c>
      <c r="B21" s="16" t="s">
        <v>23</v>
      </c>
      <c r="C21" s="20">
        <v>2160</v>
      </c>
      <c r="D21" s="13"/>
      <c r="E21" s="9"/>
      <c r="F21" s="4" t="str">
        <f t="shared" si="0"/>
        <v/>
      </c>
      <c r="G21" s="10"/>
      <c r="H21" s="5" t="str">
        <f t="shared" si="1"/>
        <v/>
      </c>
      <c r="I21" s="11">
        <v>0.08</v>
      </c>
      <c r="J21" s="5" t="str">
        <f t="shared" si="2"/>
        <v/>
      </c>
    </row>
    <row r="22" spans="1:10" ht="13.5" customHeight="1" x14ac:dyDescent="0.25">
      <c r="A22" s="34" t="s">
        <v>12</v>
      </c>
      <c r="B22" s="35"/>
      <c r="C22" s="35"/>
      <c r="D22" s="35"/>
      <c r="E22" s="35"/>
      <c r="F22" s="35"/>
      <c r="G22" s="36"/>
      <c r="H22" s="3">
        <f>SUM(H10:H21)</f>
        <v>0</v>
      </c>
      <c r="I22" s="2"/>
      <c r="J22" s="3">
        <f>SUM(J10:J21)</f>
        <v>0</v>
      </c>
    </row>
    <row r="24" spans="1:10" x14ac:dyDescent="0.25">
      <c r="B24" s="6" t="s">
        <v>13</v>
      </c>
    </row>
    <row r="25" spans="1:10" ht="27" customHeight="1" x14ac:dyDescent="0.25">
      <c r="B25" s="31" t="s">
        <v>64</v>
      </c>
      <c r="C25" s="31"/>
      <c r="D25" s="31"/>
      <c r="E25" s="31"/>
      <c r="F25" s="31"/>
      <c r="G25" s="31"/>
      <c r="H25" s="31"/>
      <c r="I25" s="31"/>
      <c r="J25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25:J25"/>
    <mergeCell ref="F6:F9"/>
    <mergeCell ref="G6:G9"/>
    <mergeCell ref="H6:H9"/>
    <mergeCell ref="I6:I9"/>
    <mergeCell ref="J6:J9"/>
    <mergeCell ref="A22:G22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3"/>
  <sheetViews>
    <sheetView view="pageBreakPreview" zoomScaleNormal="100" zoomScaleSheetLayoutView="100" workbookViewId="0">
      <selection activeCell="D59" sqref="D59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61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28.5" customHeight="1" x14ac:dyDescent="0.25">
      <c r="A10" s="12">
        <v>1</v>
      </c>
      <c r="B10" s="18" t="s">
        <v>200</v>
      </c>
      <c r="C10" s="24">
        <v>1400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27.75" customHeight="1" x14ac:dyDescent="0.25">
      <c r="A11" s="12">
        <v>2</v>
      </c>
      <c r="B11" s="18" t="s">
        <v>201</v>
      </c>
      <c r="C11" s="24">
        <v>1800</v>
      </c>
      <c r="D11" s="13"/>
      <c r="E11" s="9"/>
      <c r="F11" s="4" t="str">
        <f t="shared" ref="F11:F74" si="1">IF(E11=0,"",CEILING(C11/E11,1))</f>
        <v/>
      </c>
      <c r="G11" s="10"/>
      <c r="H11" s="5" t="str">
        <f t="shared" ref="H11:H74" si="2">IF(E11=0,"",F11*G11)</f>
        <v/>
      </c>
      <c r="I11" s="11">
        <v>0.08</v>
      </c>
      <c r="J11" s="5" t="str">
        <f t="shared" ref="J11:J74" si="3">IF(E11=0,"",H11+(H11*I11))</f>
        <v/>
      </c>
    </row>
    <row r="12" spans="1:10" ht="38.25" x14ac:dyDescent="0.25">
      <c r="A12" s="12">
        <v>3</v>
      </c>
      <c r="B12" s="18" t="s">
        <v>202</v>
      </c>
      <c r="C12" s="24">
        <v>1500</v>
      </c>
      <c r="D12" s="13"/>
      <c r="E12" s="9"/>
      <c r="F12" s="4" t="str">
        <f t="shared" si="1"/>
        <v/>
      </c>
      <c r="G12" s="10"/>
      <c r="H12" s="5" t="str">
        <f t="shared" si="2"/>
        <v/>
      </c>
      <c r="I12" s="11">
        <v>0.08</v>
      </c>
      <c r="J12" s="5" t="str">
        <f t="shared" si="3"/>
        <v/>
      </c>
    </row>
    <row r="13" spans="1:10" ht="38.25" x14ac:dyDescent="0.25">
      <c r="A13" s="12">
        <v>4</v>
      </c>
      <c r="B13" s="18" t="s">
        <v>203</v>
      </c>
      <c r="C13" s="24">
        <v>2000</v>
      </c>
      <c r="D13" s="13"/>
      <c r="E13" s="9"/>
      <c r="F13" s="4" t="str">
        <f t="shared" si="1"/>
        <v/>
      </c>
      <c r="G13" s="10"/>
      <c r="H13" s="5" t="str">
        <f t="shared" si="2"/>
        <v/>
      </c>
      <c r="I13" s="11">
        <v>0.08</v>
      </c>
      <c r="J13" s="5" t="str">
        <f t="shared" si="3"/>
        <v/>
      </c>
    </row>
    <row r="14" spans="1:10" ht="38.25" x14ac:dyDescent="0.25">
      <c r="A14" s="12">
        <v>5</v>
      </c>
      <c r="B14" s="18" t="s">
        <v>204</v>
      </c>
      <c r="C14" s="24">
        <v>5500</v>
      </c>
      <c r="D14" s="13"/>
      <c r="E14" s="9"/>
      <c r="F14" s="4" t="str">
        <f t="shared" si="1"/>
        <v/>
      </c>
      <c r="G14" s="10"/>
      <c r="H14" s="5" t="str">
        <f t="shared" si="2"/>
        <v/>
      </c>
      <c r="I14" s="11">
        <v>0.08</v>
      </c>
      <c r="J14" s="5" t="str">
        <f t="shared" si="3"/>
        <v/>
      </c>
    </row>
    <row r="15" spans="1:10" ht="25.5" x14ac:dyDescent="0.25">
      <c r="A15" s="12">
        <v>6</v>
      </c>
      <c r="B15" s="18" t="s">
        <v>205</v>
      </c>
      <c r="C15" s="24">
        <v>30400</v>
      </c>
      <c r="D15" s="13"/>
      <c r="E15" s="9"/>
      <c r="F15" s="4" t="str">
        <f t="shared" si="1"/>
        <v/>
      </c>
      <c r="G15" s="10"/>
      <c r="H15" s="5" t="str">
        <f t="shared" si="2"/>
        <v/>
      </c>
      <c r="I15" s="11">
        <v>0.08</v>
      </c>
      <c r="J15" s="5" t="str">
        <f t="shared" si="3"/>
        <v/>
      </c>
    </row>
    <row r="16" spans="1:10" ht="25.5" x14ac:dyDescent="0.25">
      <c r="A16" s="12">
        <v>7</v>
      </c>
      <c r="B16" s="18" t="s">
        <v>206</v>
      </c>
      <c r="C16" s="24">
        <v>14000</v>
      </c>
      <c r="D16" s="13"/>
      <c r="E16" s="9"/>
      <c r="F16" s="4" t="str">
        <f t="shared" si="1"/>
        <v/>
      </c>
      <c r="G16" s="10"/>
      <c r="H16" s="5" t="str">
        <f t="shared" si="2"/>
        <v/>
      </c>
      <c r="I16" s="11">
        <v>0.08</v>
      </c>
      <c r="J16" s="5" t="str">
        <f t="shared" si="3"/>
        <v/>
      </c>
    </row>
    <row r="17" spans="1:10" ht="25.5" x14ac:dyDescent="0.25">
      <c r="A17" s="12">
        <v>8</v>
      </c>
      <c r="B17" s="18" t="s">
        <v>207</v>
      </c>
      <c r="C17" s="24">
        <v>3200</v>
      </c>
      <c r="D17" s="13"/>
      <c r="E17" s="9"/>
      <c r="F17" s="4" t="str">
        <f t="shared" si="1"/>
        <v/>
      </c>
      <c r="G17" s="10"/>
      <c r="H17" s="5" t="str">
        <f t="shared" si="2"/>
        <v/>
      </c>
      <c r="I17" s="11">
        <v>0.08</v>
      </c>
      <c r="J17" s="5" t="str">
        <f t="shared" si="3"/>
        <v/>
      </c>
    </row>
    <row r="18" spans="1:10" x14ac:dyDescent="0.25">
      <c r="A18" s="12">
        <v>9</v>
      </c>
      <c r="B18" s="16" t="s">
        <v>208</v>
      </c>
      <c r="C18" s="25">
        <v>150</v>
      </c>
      <c r="D18" s="13"/>
      <c r="E18" s="9"/>
      <c r="F18" s="4" t="str">
        <f t="shared" si="1"/>
        <v/>
      </c>
      <c r="G18" s="10"/>
      <c r="H18" s="5" t="str">
        <f t="shared" si="2"/>
        <v/>
      </c>
      <c r="I18" s="11">
        <v>0.08</v>
      </c>
      <c r="J18" s="5" t="str">
        <f t="shared" si="3"/>
        <v/>
      </c>
    </row>
    <row r="19" spans="1:10" ht="25.5" x14ac:dyDescent="0.25">
      <c r="A19" s="12">
        <v>10</v>
      </c>
      <c r="B19" s="18" t="s">
        <v>209</v>
      </c>
      <c r="C19" s="24">
        <v>5100</v>
      </c>
      <c r="D19" s="13"/>
      <c r="E19" s="9"/>
      <c r="F19" s="4" t="str">
        <f t="shared" si="1"/>
        <v/>
      </c>
      <c r="G19" s="10"/>
      <c r="H19" s="5" t="str">
        <f t="shared" si="2"/>
        <v/>
      </c>
      <c r="I19" s="11">
        <v>0.08</v>
      </c>
      <c r="J19" s="5" t="str">
        <f t="shared" si="3"/>
        <v/>
      </c>
    </row>
    <row r="20" spans="1:10" ht="25.5" x14ac:dyDescent="0.25">
      <c r="A20" s="12">
        <v>11</v>
      </c>
      <c r="B20" s="18" t="s">
        <v>210</v>
      </c>
      <c r="C20" s="24">
        <v>16000</v>
      </c>
      <c r="D20" s="13"/>
      <c r="E20" s="9"/>
      <c r="F20" s="4" t="str">
        <f t="shared" si="1"/>
        <v/>
      </c>
      <c r="G20" s="10"/>
      <c r="H20" s="5" t="str">
        <f t="shared" si="2"/>
        <v/>
      </c>
      <c r="I20" s="11">
        <v>0.08</v>
      </c>
      <c r="J20" s="5" t="str">
        <f t="shared" si="3"/>
        <v/>
      </c>
    </row>
    <row r="21" spans="1:10" ht="25.5" x14ac:dyDescent="0.25">
      <c r="A21" s="12">
        <v>12</v>
      </c>
      <c r="B21" s="18" t="s">
        <v>211</v>
      </c>
      <c r="C21" s="24">
        <v>10000</v>
      </c>
      <c r="D21" s="13"/>
      <c r="E21" s="9"/>
      <c r="F21" s="4" t="str">
        <f t="shared" si="1"/>
        <v/>
      </c>
      <c r="G21" s="10"/>
      <c r="H21" s="5" t="str">
        <f t="shared" si="2"/>
        <v/>
      </c>
      <c r="I21" s="11">
        <v>0.08</v>
      </c>
      <c r="J21" s="5" t="str">
        <f t="shared" si="3"/>
        <v/>
      </c>
    </row>
    <row r="22" spans="1:10" ht="25.5" x14ac:dyDescent="0.25">
      <c r="A22" s="12">
        <v>13</v>
      </c>
      <c r="B22" s="18" t="s">
        <v>212</v>
      </c>
      <c r="C22" s="24">
        <v>4000</v>
      </c>
      <c r="D22" s="13"/>
      <c r="E22" s="9"/>
      <c r="F22" s="4" t="str">
        <f t="shared" si="1"/>
        <v/>
      </c>
      <c r="G22" s="10"/>
      <c r="H22" s="5" t="str">
        <f t="shared" si="2"/>
        <v/>
      </c>
      <c r="I22" s="11">
        <v>0.08</v>
      </c>
      <c r="J22" s="5" t="str">
        <f t="shared" si="3"/>
        <v/>
      </c>
    </row>
    <row r="23" spans="1:10" ht="38.25" x14ac:dyDescent="0.25">
      <c r="A23" s="12">
        <v>14</v>
      </c>
      <c r="B23" s="18" t="s">
        <v>213</v>
      </c>
      <c r="C23" s="24">
        <v>24000</v>
      </c>
      <c r="D23" s="13"/>
      <c r="E23" s="9"/>
      <c r="F23" s="4" t="str">
        <f t="shared" si="1"/>
        <v/>
      </c>
      <c r="G23" s="10"/>
      <c r="H23" s="5" t="str">
        <f t="shared" si="2"/>
        <v/>
      </c>
      <c r="I23" s="11">
        <v>0.08</v>
      </c>
      <c r="J23" s="5" t="str">
        <f t="shared" si="3"/>
        <v/>
      </c>
    </row>
    <row r="24" spans="1:10" ht="51" x14ac:dyDescent="0.25">
      <c r="A24" s="12">
        <v>15</v>
      </c>
      <c r="B24" s="18" t="s">
        <v>214</v>
      </c>
      <c r="C24" s="24">
        <v>125</v>
      </c>
      <c r="D24" s="13"/>
      <c r="E24" s="9"/>
      <c r="F24" s="4" t="str">
        <f t="shared" si="1"/>
        <v/>
      </c>
      <c r="G24" s="10"/>
      <c r="H24" s="5" t="str">
        <f t="shared" si="2"/>
        <v/>
      </c>
      <c r="I24" s="11">
        <v>0.08</v>
      </c>
      <c r="J24" s="5" t="str">
        <f t="shared" si="3"/>
        <v/>
      </c>
    </row>
    <row r="25" spans="1:10" ht="51" x14ac:dyDescent="0.25">
      <c r="A25" s="12">
        <v>16</v>
      </c>
      <c r="B25" s="18" t="s">
        <v>215</v>
      </c>
      <c r="C25" s="24">
        <v>250</v>
      </c>
      <c r="D25" s="13"/>
      <c r="E25" s="9"/>
      <c r="F25" s="4" t="str">
        <f t="shared" si="1"/>
        <v/>
      </c>
      <c r="G25" s="10"/>
      <c r="H25" s="5" t="str">
        <f t="shared" si="2"/>
        <v/>
      </c>
      <c r="I25" s="11">
        <v>0.08</v>
      </c>
      <c r="J25" s="5" t="str">
        <f t="shared" si="3"/>
        <v/>
      </c>
    </row>
    <row r="26" spans="1:10" ht="51" x14ac:dyDescent="0.25">
      <c r="A26" s="12">
        <v>17</v>
      </c>
      <c r="B26" s="16" t="s">
        <v>216</v>
      </c>
      <c r="C26" s="25">
        <v>50</v>
      </c>
      <c r="D26" s="13"/>
      <c r="E26" s="9"/>
      <c r="F26" s="4" t="str">
        <f t="shared" si="1"/>
        <v/>
      </c>
      <c r="G26" s="10"/>
      <c r="H26" s="5" t="str">
        <f t="shared" si="2"/>
        <v/>
      </c>
      <c r="I26" s="11">
        <v>0.08</v>
      </c>
      <c r="J26" s="5" t="str">
        <f t="shared" si="3"/>
        <v/>
      </c>
    </row>
    <row r="27" spans="1:10" ht="25.5" x14ac:dyDescent="0.25">
      <c r="A27" s="12">
        <v>18</v>
      </c>
      <c r="B27" s="18" t="s">
        <v>217</v>
      </c>
      <c r="C27" s="24">
        <v>1000</v>
      </c>
      <c r="D27" s="13"/>
      <c r="E27" s="9"/>
      <c r="F27" s="4" t="str">
        <f t="shared" si="1"/>
        <v/>
      </c>
      <c r="G27" s="10"/>
      <c r="H27" s="5" t="str">
        <f t="shared" si="2"/>
        <v/>
      </c>
      <c r="I27" s="11">
        <v>0.08</v>
      </c>
      <c r="J27" s="5" t="str">
        <f t="shared" si="3"/>
        <v/>
      </c>
    </row>
    <row r="28" spans="1:10" ht="38.25" x14ac:dyDescent="0.25">
      <c r="A28" s="12">
        <v>19</v>
      </c>
      <c r="B28" s="18" t="s">
        <v>218</v>
      </c>
      <c r="C28" s="24">
        <v>28200</v>
      </c>
      <c r="D28" s="13"/>
      <c r="E28" s="9"/>
      <c r="F28" s="4" t="str">
        <f t="shared" si="1"/>
        <v/>
      </c>
      <c r="G28" s="10"/>
      <c r="H28" s="5" t="str">
        <f t="shared" si="2"/>
        <v/>
      </c>
      <c r="I28" s="11">
        <v>0.08</v>
      </c>
      <c r="J28" s="5" t="str">
        <f t="shared" si="3"/>
        <v/>
      </c>
    </row>
    <row r="29" spans="1:10" ht="38.25" x14ac:dyDescent="0.25">
      <c r="A29" s="12">
        <v>20</v>
      </c>
      <c r="B29" s="18" t="s">
        <v>219</v>
      </c>
      <c r="C29" s="24">
        <v>36000</v>
      </c>
      <c r="D29" s="13"/>
      <c r="E29" s="9"/>
      <c r="F29" s="4" t="str">
        <f t="shared" si="1"/>
        <v/>
      </c>
      <c r="G29" s="10"/>
      <c r="H29" s="5" t="str">
        <f t="shared" si="2"/>
        <v/>
      </c>
      <c r="I29" s="11">
        <v>0.08</v>
      </c>
      <c r="J29" s="5" t="str">
        <f t="shared" si="3"/>
        <v/>
      </c>
    </row>
    <row r="30" spans="1:10" ht="38.25" x14ac:dyDescent="0.25">
      <c r="A30" s="12">
        <v>21</v>
      </c>
      <c r="B30" s="18" t="s">
        <v>220</v>
      </c>
      <c r="C30" s="24">
        <v>430000</v>
      </c>
      <c r="D30" s="13"/>
      <c r="E30" s="9"/>
      <c r="F30" s="4" t="str">
        <f t="shared" si="1"/>
        <v/>
      </c>
      <c r="G30" s="10"/>
      <c r="H30" s="5" t="str">
        <f t="shared" si="2"/>
        <v/>
      </c>
      <c r="I30" s="11">
        <v>0.08</v>
      </c>
      <c r="J30" s="5" t="str">
        <f t="shared" si="3"/>
        <v/>
      </c>
    </row>
    <row r="31" spans="1:10" ht="38.25" x14ac:dyDescent="0.25">
      <c r="A31" s="12">
        <v>22</v>
      </c>
      <c r="B31" s="18" t="s">
        <v>221</v>
      </c>
      <c r="C31" s="24">
        <v>64200</v>
      </c>
      <c r="D31" s="13"/>
      <c r="E31" s="9"/>
      <c r="F31" s="4" t="str">
        <f t="shared" si="1"/>
        <v/>
      </c>
      <c r="G31" s="10"/>
      <c r="H31" s="5" t="str">
        <f t="shared" si="2"/>
        <v/>
      </c>
      <c r="I31" s="11">
        <v>0.08</v>
      </c>
      <c r="J31" s="5" t="str">
        <f t="shared" si="3"/>
        <v/>
      </c>
    </row>
    <row r="32" spans="1:10" ht="38.25" x14ac:dyDescent="0.25">
      <c r="A32" s="12">
        <v>23</v>
      </c>
      <c r="B32" s="18" t="s">
        <v>222</v>
      </c>
      <c r="C32" s="24">
        <v>1200</v>
      </c>
      <c r="D32" s="13"/>
      <c r="E32" s="9"/>
      <c r="F32" s="4" t="str">
        <f t="shared" si="1"/>
        <v/>
      </c>
      <c r="G32" s="10"/>
      <c r="H32" s="5" t="str">
        <f t="shared" si="2"/>
        <v/>
      </c>
      <c r="I32" s="11">
        <v>0.08</v>
      </c>
      <c r="J32" s="5" t="str">
        <f t="shared" si="3"/>
        <v/>
      </c>
    </row>
    <row r="33" spans="1:10" ht="38.25" x14ac:dyDescent="0.25">
      <c r="A33" s="12">
        <v>24</v>
      </c>
      <c r="B33" s="18" t="s">
        <v>223</v>
      </c>
      <c r="C33" s="24">
        <v>400</v>
      </c>
      <c r="D33" s="13"/>
      <c r="E33" s="9"/>
      <c r="F33" s="4" t="str">
        <f t="shared" si="1"/>
        <v/>
      </c>
      <c r="G33" s="10"/>
      <c r="H33" s="5" t="str">
        <f t="shared" si="2"/>
        <v/>
      </c>
      <c r="I33" s="11">
        <v>0.08</v>
      </c>
      <c r="J33" s="5" t="str">
        <f t="shared" si="3"/>
        <v/>
      </c>
    </row>
    <row r="34" spans="1:10" ht="38.25" x14ac:dyDescent="0.25">
      <c r="A34" s="12">
        <v>25</v>
      </c>
      <c r="B34" s="18" t="s">
        <v>224</v>
      </c>
      <c r="C34" s="24">
        <v>33000</v>
      </c>
      <c r="D34" s="13"/>
      <c r="E34" s="9"/>
      <c r="F34" s="4" t="str">
        <f t="shared" si="1"/>
        <v/>
      </c>
      <c r="G34" s="10"/>
      <c r="H34" s="5" t="str">
        <f t="shared" si="2"/>
        <v/>
      </c>
      <c r="I34" s="11">
        <v>0.08</v>
      </c>
      <c r="J34" s="5" t="str">
        <f t="shared" si="3"/>
        <v/>
      </c>
    </row>
    <row r="35" spans="1:10" ht="38.25" x14ac:dyDescent="0.25">
      <c r="A35" s="12">
        <v>26</v>
      </c>
      <c r="B35" s="18" t="s">
        <v>225</v>
      </c>
      <c r="C35" s="24">
        <v>190000</v>
      </c>
      <c r="D35" s="13"/>
      <c r="E35" s="9"/>
      <c r="F35" s="4" t="str">
        <f t="shared" si="1"/>
        <v/>
      </c>
      <c r="G35" s="10"/>
      <c r="H35" s="5" t="str">
        <f t="shared" si="2"/>
        <v/>
      </c>
      <c r="I35" s="11">
        <v>0.08</v>
      </c>
      <c r="J35" s="5" t="str">
        <f t="shared" si="3"/>
        <v/>
      </c>
    </row>
    <row r="36" spans="1:10" ht="38.25" x14ac:dyDescent="0.25">
      <c r="A36" s="12">
        <v>27</v>
      </c>
      <c r="B36" s="18" t="s">
        <v>226</v>
      </c>
      <c r="C36" s="24">
        <v>10000</v>
      </c>
      <c r="D36" s="13"/>
      <c r="E36" s="9"/>
      <c r="F36" s="4" t="str">
        <f t="shared" si="1"/>
        <v/>
      </c>
      <c r="G36" s="10"/>
      <c r="H36" s="5" t="str">
        <f t="shared" si="2"/>
        <v/>
      </c>
      <c r="I36" s="11">
        <v>0.08</v>
      </c>
      <c r="J36" s="5" t="str">
        <f t="shared" si="3"/>
        <v/>
      </c>
    </row>
    <row r="37" spans="1:10" ht="38.25" x14ac:dyDescent="0.25">
      <c r="A37" s="12">
        <v>28</v>
      </c>
      <c r="B37" s="18" t="s">
        <v>227</v>
      </c>
      <c r="C37" s="24">
        <v>2600</v>
      </c>
      <c r="D37" s="13"/>
      <c r="E37" s="9"/>
      <c r="F37" s="4" t="str">
        <f t="shared" si="1"/>
        <v/>
      </c>
      <c r="G37" s="10"/>
      <c r="H37" s="5" t="str">
        <f t="shared" si="2"/>
        <v/>
      </c>
      <c r="I37" s="11">
        <v>0.08</v>
      </c>
      <c r="J37" s="5" t="str">
        <f t="shared" si="3"/>
        <v/>
      </c>
    </row>
    <row r="38" spans="1:10" ht="25.5" x14ac:dyDescent="0.25">
      <c r="A38" s="12">
        <v>29</v>
      </c>
      <c r="B38" s="18" t="s">
        <v>228</v>
      </c>
      <c r="C38" s="24">
        <v>1350</v>
      </c>
      <c r="D38" s="13"/>
      <c r="E38" s="9"/>
      <c r="F38" s="4" t="str">
        <f t="shared" si="1"/>
        <v/>
      </c>
      <c r="G38" s="10"/>
      <c r="H38" s="5" t="str">
        <f t="shared" si="2"/>
        <v/>
      </c>
      <c r="I38" s="11">
        <v>0.08</v>
      </c>
      <c r="J38" s="5" t="str">
        <f t="shared" si="3"/>
        <v/>
      </c>
    </row>
    <row r="39" spans="1:10" ht="26.25" customHeight="1" x14ac:dyDescent="0.25">
      <c r="A39" s="12">
        <v>30</v>
      </c>
      <c r="B39" s="18" t="s">
        <v>229</v>
      </c>
      <c r="C39" s="24">
        <v>30000</v>
      </c>
      <c r="D39" s="13"/>
      <c r="E39" s="9"/>
      <c r="F39" s="4" t="str">
        <f t="shared" si="1"/>
        <v/>
      </c>
      <c r="G39" s="10"/>
      <c r="H39" s="5" t="str">
        <f t="shared" si="2"/>
        <v/>
      </c>
      <c r="I39" s="11">
        <v>0.08</v>
      </c>
      <c r="J39" s="5" t="str">
        <f t="shared" si="3"/>
        <v/>
      </c>
    </row>
    <row r="40" spans="1:10" ht="51" x14ac:dyDescent="0.25">
      <c r="A40" s="12">
        <v>31</v>
      </c>
      <c r="B40" s="18" t="s">
        <v>230</v>
      </c>
      <c r="C40" s="24">
        <v>200</v>
      </c>
      <c r="D40" s="13"/>
      <c r="E40" s="9"/>
      <c r="F40" s="4" t="str">
        <f t="shared" si="1"/>
        <v/>
      </c>
      <c r="G40" s="10"/>
      <c r="H40" s="5" t="str">
        <f t="shared" si="2"/>
        <v/>
      </c>
      <c r="I40" s="11">
        <v>0.08</v>
      </c>
      <c r="J40" s="5" t="str">
        <f t="shared" si="3"/>
        <v/>
      </c>
    </row>
    <row r="41" spans="1:10" ht="51" x14ac:dyDescent="0.25">
      <c r="A41" s="12">
        <v>32</v>
      </c>
      <c r="B41" s="18" t="s">
        <v>231</v>
      </c>
      <c r="C41" s="24">
        <v>150</v>
      </c>
      <c r="D41" s="13"/>
      <c r="E41" s="9"/>
      <c r="F41" s="4" t="str">
        <f t="shared" si="1"/>
        <v/>
      </c>
      <c r="G41" s="10"/>
      <c r="H41" s="5" t="str">
        <f t="shared" si="2"/>
        <v/>
      </c>
      <c r="I41" s="11">
        <v>0.08</v>
      </c>
      <c r="J41" s="5" t="str">
        <f t="shared" si="3"/>
        <v/>
      </c>
    </row>
    <row r="42" spans="1:10" ht="51" x14ac:dyDescent="0.25">
      <c r="A42" s="12">
        <v>33</v>
      </c>
      <c r="B42" s="18" t="s">
        <v>232</v>
      </c>
      <c r="C42" s="24">
        <v>175</v>
      </c>
      <c r="D42" s="13"/>
      <c r="E42" s="9"/>
      <c r="F42" s="4" t="str">
        <f t="shared" si="1"/>
        <v/>
      </c>
      <c r="G42" s="10"/>
      <c r="H42" s="5" t="str">
        <f t="shared" si="2"/>
        <v/>
      </c>
      <c r="I42" s="11">
        <v>0.08</v>
      </c>
      <c r="J42" s="5" t="str">
        <f t="shared" si="3"/>
        <v/>
      </c>
    </row>
    <row r="43" spans="1:10" ht="25.5" x14ac:dyDescent="0.25">
      <c r="A43" s="12">
        <v>34</v>
      </c>
      <c r="B43" s="18" t="s">
        <v>233</v>
      </c>
      <c r="C43" s="24">
        <v>1350</v>
      </c>
      <c r="D43" s="13"/>
      <c r="E43" s="9"/>
      <c r="F43" s="4" t="str">
        <f t="shared" si="1"/>
        <v/>
      </c>
      <c r="G43" s="10"/>
      <c r="H43" s="5" t="str">
        <f t="shared" si="2"/>
        <v/>
      </c>
      <c r="I43" s="11">
        <v>0.08</v>
      </c>
      <c r="J43" s="5" t="str">
        <f t="shared" si="3"/>
        <v/>
      </c>
    </row>
    <row r="44" spans="1:10" ht="25.5" x14ac:dyDescent="0.25">
      <c r="A44" s="12">
        <v>35</v>
      </c>
      <c r="B44" s="18" t="s">
        <v>234</v>
      </c>
      <c r="C44" s="24">
        <v>2280</v>
      </c>
      <c r="D44" s="13"/>
      <c r="E44" s="9"/>
      <c r="F44" s="4" t="str">
        <f t="shared" si="1"/>
        <v/>
      </c>
      <c r="G44" s="10"/>
      <c r="H44" s="5" t="str">
        <f t="shared" si="2"/>
        <v/>
      </c>
      <c r="I44" s="11">
        <v>0.08</v>
      </c>
      <c r="J44" s="5" t="str">
        <f t="shared" si="3"/>
        <v/>
      </c>
    </row>
    <row r="45" spans="1:10" ht="25.5" x14ac:dyDescent="0.25">
      <c r="A45" s="12">
        <v>36</v>
      </c>
      <c r="B45" s="18" t="s">
        <v>235</v>
      </c>
      <c r="C45" s="24">
        <v>5400</v>
      </c>
      <c r="D45" s="13"/>
      <c r="E45" s="9"/>
      <c r="F45" s="4" t="str">
        <f t="shared" si="1"/>
        <v/>
      </c>
      <c r="G45" s="10"/>
      <c r="H45" s="5" t="str">
        <f t="shared" si="2"/>
        <v/>
      </c>
      <c r="I45" s="11">
        <v>0.08</v>
      </c>
      <c r="J45" s="5" t="str">
        <f t="shared" si="3"/>
        <v/>
      </c>
    </row>
    <row r="46" spans="1:10" ht="51" x14ac:dyDescent="0.25">
      <c r="A46" s="12">
        <v>37</v>
      </c>
      <c r="B46" s="18" t="s">
        <v>236</v>
      </c>
      <c r="C46" s="24">
        <v>3800</v>
      </c>
      <c r="D46" s="13"/>
      <c r="E46" s="9"/>
      <c r="F46" s="4" t="str">
        <f t="shared" si="1"/>
        <v/>
      </c>
      <c r="G46" s="10"/>
      <c r="H46" s="5" t="str">
        <f t="shared" si="2"/>
        <v/>
      </c>
      <c r="I46" s="11">
        <v>0.08</v>
      </c>
      <c r="J46" s="5" t="str">
        <f t="shared" si="3"/>
        <v/>
      </c>
    </row>
    <row r="47" spans="1:10" ht="51" x14ac:dyDescent="0.25">
      <c r="A47" s="12">
        <v>38</v>
      </c>
      <c r="B47" s="18" t="s">
        <v>237</v>
      </c>
      <c r="C47" s="24">
        <v>1700</v>
      </c>
      <c r="D47" s="13"/>
      <c r="E47" s="9"/>
      <c r="F47" s="4" t="str">
        <f t="shared" si="1"/>
        <v/>
      </c>
      <c r="G47" s="10"/>
      <c r="H47" s="5" t="str">
        <f t="shared" si="2"/>
        <v/>
      </c>
      <c r="I47" s="11">
        <v>0.08</v>
      </c>
      <c r="J47" s="5" t="str">
        <f t="shared" si="3"/>
        <v/>
      </c>
    </row>
    <row r="48" spans="1:10" ht="51" x14ac:dyDescent="0.25">
      <c r="A48" s="12">
        <v>39</v>
      </c>
      <c r="B48" s="18" t="s">
        <v>238</v>
      </c>
      <c r="C48" s="24">
        <v>1200</v>
      </c>
      <c r="D48" s="13"/>
      <c r="E48" s="9"/>
      <c r="F48" s="4" t="str">
        <f t="shared" si="1"/>
        <v/>
      </c>
      <c r="G48" s="10"/>
      <c r="H48" s="5" t="str">
        <f t="shared" si="2"/>
        <v/>
      </c>
      <c r="I48" s="11">
        <v>0.08</v>
      </c>
      <c r="J48" s="5" t="str">
        <f t="shared" si="3"/>
        <v/>
      </c>
    </row>
    <row r="49" spans="1:10" ht="51" x14ac:dyDescent="0.25">
      <c r="A49" s="12">
        <v>40</v>
      </c>
      <c r="B49" s="18" t="s">
        <v>239</v>
      </c>
      <c r="C49" s="24">
        <v>200</v>
      </c>
      <c r="D49" s="13"/>
      <c r="E49" s="9"/>
      <c r="F49" s="4" t="str">
        <f t="shared" si="1"/>
        <v/>
      </c>
      <c r="G49" s="10"/>
      <c r="H49" s="5" t="str">
        <f t="shared" si="2"/>
        <v/>
      </c>
      <c r="I49" s="11">
        <v>0.08</v>
      </c>
      <c r="J49" s="5" t="str">
        <f t="shared" si="3"/>
        <v/>
      </c>
    </row>
    <row r="50" spans="1:10" ht="51" x14ac:dyDescent="0.25">
      <c r="A50" s="12">
        <v>41</v>
      </c>
      <c r="B50" s="18" t="s">
        <v>240</v>
      </c>
      <c r="C50" s="24">
        <v>500</v>
      </c>
      <c r="D50" s="13"/>
      <c r="E50" s="9"/>
      <c r="F50" s="4" t="str">
        <f t="shared" si="1"/>
        <v/>
      </c>
      <c r="G50" s="10"/>
      <c r="H50" s="5" t="str">
        <f t="shared" si="2"/>
        <v/>
      </c>
      <c r="I50" s="11">
        <v>0.08</v>
      </c>
      <c r="J50" s="5" t="str">
        <f t="shared" si="3"/>
        <v/>
      </c>
    </row>
    <row r="51" spans="1:10" ht="51" x14ac:dyDescent="0.25">
      <c r="A51" s="12">
        <v>42</v>
      </c>
      <c r="B51" s="18" t="s">
        <v>241</v>
      </c>
      <c r="C51" s="24">
        <v>10000</v>
      </c>
      <c r="D51" s="13"/>
      <c r="E51" s="9"/>
      <c r="F51" s="4" t="str">
        <f t="shared" si="1"/>
        <v/>
      </c>
      <c r="G51" s="10"/>
      <c r="H51" s="5" t="str">
        <f t="shared" si="2"/>
        <v/>
      </c>
      <c r="I51" s="11">
        <v>0.08</v>
      </c>
      <c r="J51" s="5" t="str">
        <f t="shared" si="3"/>
        <v/>
      </c>
    </row>
    <row r="52" spans="1:10" x14ac:dyDescent="0.25">
      <c r="A52" s="12">
        <v>43</v>
      </c>
      <c r="B52" s="18" t="s">
        <v>242</v>
      </c>
      <c r="C52" s="24">
        <v>10</v>
      </c>
      <c r="D52" s="13"/>
      <c r="E52" s="9"/>
      <c r="F52" s="4" t="str">
        <f t="shared" si="1"/>
        <v/>
      </c>
      <c r="G52" s="10"/>
      <c r="H52" s="5" t="str">
        <f t="shared" si="2"/>
        <v/>
      </c>
      <c r="I52" s="11">
        <v>0.08</v>
      </c>
      <c r="J52" s="5" t="str">
        <f t="shared" si="3"/>
        <v/>
      </c>
    </row>
    <row r="53" spans="1:10" ht="38.25" x14ac:dyDescent="0.25">
      <c r="A53" s="12">
        <v>44</v>
      </c>
      <c r="B53" s="18" t="s">
        <v>243</v>
      </c>
      <c r="C53" s="24">
        <v>500</v>
      </c>
      <c r="D53" s="13"/>
      <c r="E53" s="9"/>
      <c r="F53" s="4" t="str">
        <f t="shared" si="1"/>
        <v/>
      </c>
      <c r="G53" s="10"/>
      <c r="H53" s="5" t="str">
        <f t="shared" si="2"/>
        <v/>
      </c>
      <c r="I53" s="11">
        <v>0.08</v>
      </c>
      <c r="J53" s="5" t="str">
        <f t="shared" si="3"/>
        <v/>
      </c>
    </row>
    <row r="54" spans="1:10" ht="38.25" x14ac:dyDescent="0.25">
      <c r="A54" s="12">
        <v>45</v>
      </c>
      <c r="B54" s="18" t="s">
        <v>244</v>
      </c>
      <c r="C54" s="24">
        <v>44000</v>
      </c>
      <c r="D54" s="13"/>
      <c r="E54" s="9"/>
      <c r="F54" s="4" t="str">
        <f t="shared" si="1"/>
        <v/>
      </c>
      <c r="G54" s="10"/>
      <c r="H54" s="5" t="str">
        <f t="shared" si="2"/>
        <v/>
      </c>
      <c r="I54" s="11">
        <v>0.08</v>
      </c>
      <c r="J54" s="5" t="str">
        <f t="shared" si="3"/>
        <v/>
      </c>
    </row>
    <row r="55" spans="1:10" ht="25.5" x14ac:dyDescent="0.25">
      <c r="A55" s="12">
        <v>46</v>
      </c>
      <c r="B55" s="18" t="s">
        <v>245</v>
      </c>
      <c r="C55" s="26">
        <v>500</v>
      </c>
      <c r="D55" s="13"/>
      <c r="E55" s="9"/>
      <c r="F55" s="4" t="str">
        <f t="shared" si="1"/>
        <v/>
      </c>
      <c r="G55" s="10"/>
      <c r="H55" s="5" t="str">
        <f t="shared" si="2"/>
        <v/>
      </c>
      <c r="I55" s="11">
        <v>0.08</v>
      </c>
      <c r="J55" s="5" t="str">
        <f t="shared" si="3"/>
        <v/>
      </c>
    </row>
    <row r="56" spans="1:10" ht="25.5" x14ac:dyDescent="0.25">
      <c r="A56" s="12">
        <v>47</v>
      </c>
      <c r="B56" s="18" t="s">
        <v>246</v>
      </c>
      <c r="C56" s="26">
        <v>600</v>
      </c>
      <c r="D56" s="13"/>
      <c r="E56" s="9"/>
      <c r="F56" s="4" t="str">
        <f t="shared" si="1"/>
        <v/>
      </c>
      <c r="G56" s="10"/>
      <c r="H56" s="5" t="str">
        <f t="shared" si="2"/>
        <v/>
      </c>
      <c r="I56" s="11">
        <v>0.08</v>
      </c>
      <c r="J56" s="5" t="str">
        <f t="shared" si="3"/>
        <v/>
      </c>
    </row>
    <row r="57" spans="1:10" ht="51" x14ac:dyDescent="0.25">
      <c r="A57" s="12">
        <v>48</v>
      </c>
      <c r="B57" s="29" t="s">
        <v>247</v>
      </c>
      <c r="C57" s="26">
        <v>125</v>
      </c>
      <c r="D57" s="13"/>
      <c r="E57" s="9"/>
      <c r="F57" s="4" t="str">
        <f t="shared" si="1"/>
        <v/>
      </c>
      <c r="G57" s="10"/>
      <c r="H57" s="5" t="str">
        <f t="shared" si="2"/>
        <v/>
      </c>
      <c r="I57" s="11">
        <v>0.08</v>
      </c>
      <c r="J57" s="5" t="str">
        <f t="shared" si="3"/>
        <v/>
      </c>
    </row>
    <row r="58" spans="1:10" ht="25.5" x14ac:dyDescent="0.25">
      <c r="A58" s="12">
        <v>49</v>
      </c>
      <c r="B58" s="29" t="s">
        <v>248</v>
      </c>
      <c r="C58" s="26">
        <v>260</v>
      </c>
      <c r="D58" s="13"/>
      <c r="E58" s="9"/>
      <c r="F58" s="4" t="str">
        <f t="shared" si="1"/>
        <v/>
      </c>
      <c r="G58" s="10"/>
      <c r="H58" s="5" t="str">
        <f t="shared" si="2"/>
        <v/>
      </c>
      <c r="I58" s="11">
        <v>0.08</v>
      </c>
      <c r="J58" s="5" t="str">
        <f t="shared" si="3"/>
        <v/>
      </c>
    </row>
    <row r="59" spans="1:10" ht="242.25" x14ac:dyDescent="0.25">
      <c r="A59" s="12">
        <v>50</v>
      </c>
      <c r="B59" s="29" t="s">
        <v>249</v>
      </c>
      <c r="C59" s="27">
        <v>21000</v>
      </c>
      <c r="D59" s="13"/>
      <c r="E59" s="9"/>
      <c r="F59" s="4" t="str">
        <f t="shared" si="1"/>
        <v/>
      </c>
      <c r="G59" s="10"/>
      <c r="H59" s="5" t="str">
        <f t="shared" si="2"/>
        <v/>
      </c>
      <c r="I59" s="11">
        <v>0.08</v>
      </c>
      <c r="J59" s="5" t="str">
        <f t="shared" si="3"/>
        <v/>
      </c>
    </row>
    <row r="60" spans="1:10" ht="165.75" x14ac:dyDescent="0.25">
      <c r="A60" s="12">
        <v>51</v>
      </c>
      <c r="B60" s="29" t="s">
        <v>250</v>
      </c>
      <c r="C60" s="27">
        <v>22500</v>
      </c>
      <c r="D60" s="13"/>
      <c r="E60" s="9"/>
      <c r="F60" s="4" t="str">
        <f t="shared" si="1"/>
        <v/>
      </c>
      <c r="G60" s="10"/>
      <c r="H60" s="5" t="str">
        <f t="shared" si="2"/>
        <v/>
      </c>
      <c r="I60" s="11">
        <v>0.08</v>
      </c>
      <c r="J60" s="5" t="str">
        <f t="shared" si="3"/>
        <v/>
      </c>
    </row>
    <row r="61" spans="1:10" ht="242.25" x14ac:dyDescent="0.25">
      <c r="A61" s="12">
        <v>52</v>
      </c>
      <c r="B61" s="29" t="s">
        <v>251</v>
      </c>
      <c r="C61" s="27">
        <v>60000</v>
      </c>
      <c r="D61" s="13"/>
      <c r="E61" s="9"/>
      <c r="F61" s="4" t="str">
        <f t="shared" si="1"/>
        <v/>
      </c>
      <c r="G61" s="10"/>
      <c r="H61" s="5" t="str">
        <f t="shared" si="2"/>
        <v/>
      </c>
      <c r="I61" s="11">
        <v>0.08</v>
      </c>
      <c r="J61" s="5" t="str">
        <f t="shared" si="3"/>
        <v/>
      </c>
    </row>
    <row r="62" spans="1:10" ht="76.5" x14ac:dyDescent="0.25">
      <c r="A62" s="12">
        <v>53</v>
      </c>
      <c r="B62" s="29" t="s">
        <v>252</v>
      </c>
      <c r="C62" s="27">
        <v>126000</v>
      </c>
      <c r="D62" s="13"/>
      <c r="E62" s="9"/>
      <c r="F62" s="4" t="str">
        <f t="shared" si="1"/>
        <v/>
      </c>
      <c r="G62" s="10"/>
      <c r="H62" s="5" t="str">
        <f t="shared" si="2"/>
        <v/>
      </c>
      <c r="I62" s="11">
        <v>0.08</v>
      </c>
      <c r="J62" s="5" t="str">
        <f t="shared" si="3"/>
        <v/>
      </c>
    </row>
    <row r="63" spans="1:10" ht="89.25" x14ac:dyDescent="0.25">
      <c r="A63" s="12">
        <v>54</v>
      </c>
      <c r="B63" s="29" t="s">
        <v>253</v>
      </c>
      <c r="C63" s="27">
        <v>234</v>
      </c>
      <c r="D63" s="13"/>
      <c r="E63" s="9"/>
      <c r="F63" s="4" t="str">
        <f t="shared" si="1"/>
        <v/>
      </c>
      <c r="G63" s="10"/>
      <c r="H63" s="5" t="str">
        <f t="shared" si="2"/>
        <v/>
      </c>
      <c r="I63" s="11">
        <v>0.08</v>
      </c>
      <c r="J63" s="5" t="str">
        <f t="shared" si="3"/>
        <v/>
      </c>
    </row>
    <row r="64" spans="1:10" ht="25.5" x14ac:dyDescent="0.25">
      <c r="A64" s="12">
        <v>55</v>
      </c>
      <c r="B64" s="29" t="s">
        <v>254</v>
      </c>
      <c r="C64" s="26">
        <v>7000</v>
      </c>
      <c r="D64" s="13"/>
      <c r="E64" s="9"/>
      <c r="F64" s="4" t="str">
        <f t="shared" si="1"/>
        <v/>
      </c>
      <c r="G64" s="10"/>
      <c r="H64" s="5" t="str">
        <f t="shared" si="2"/>
        <v/>
      </c>
      <c r="I64" s="11">
        <v>0.08</v>
      </c>
      <c r="J64" s="5" t="str">
        <f t="shared" si="3"/>
        <v/>
      </c>
    </row>
    <row r="65" spans="1:10" ht="38.25" x14ac:dyDescent="0.25">
      <c r="A65" s="12">
        <v>56</v>
      </c>
      <c r="B65" s="29" t="s">
        <v>255</v>
      </c>
      <c r="C65" s="26">
        <v>4680</v>
      </c>
      <c r="D65" s="13"/>
      <c r="E65" s="9"/>
      <c r="F65" s="4" t="str">
        <f t="shared" si="1"/>
        <v/>
      </c>
      <c r="G65" s="10"/>
      <c r="H65" s="5" t="str">
        <f t="shared" si="2"/>
        <v/>
      </c>
      <c r="I65" s="11">
        <v>0.08</v>
      </c>
      <c r="J65" s="5" t="str">
        <f t="shared" si="3"/>
        <v/>
      </c>
    </row>
    <row r="66" spans="1:10" ht="38.25" x14ac:dyDescent="0.25">
      <c r="A66" s="12">
        <v>57</v>
      </c>
      <c r="B66" s="29" t="s">
        <v>256</v>
      </c>
      <c r="C66" s="26">
        <v>2520</v>
      </c>
      <c r="D66" s="13"/>
      <c r="E66" s="9"/>
      <c r="F66" s="4" t="str">
        <f t="shared" si="1"/>
        <v/>
      </c>
      <c r="G66" s="10"/>
      <c r="H66" s="5" t="str">
        <f t="shared" si="2"/>
        <v/>
      </c>
      <c r="I66" s="11">
        <v>0.08</v>
      </c>
      <c r="J66" s="5" t="str">
        <f t="shared" si="3"/>
        <v/>
      </c>
    </row>
    <row r="67" spans="1:10" ht="38.25" x14ac:dyDescent="0.25">
      <c r="A67" s="12">
        <v>58</v>
      </c>
      <c r="B67" s="29" t="s">
        <v>257</v>
      </c>
      <c r="C67" s="26">
        <v>103440</v>
      </c>
      <c r="D67" s="13"/>
      <c r="E67" s="9"/>
      <c r="F67" s="4" t="str">
        <f t="shared" si="1"/>
        <v/>
      </c>
      <c r="G67" s="10"/>
      <c r="H67" s="5" t="str">
        <f t="shared" si="2"/>
        <v/>
      </c>
      <c r="I67" s="11">
        <v>0.08</v>
      </c>
      <c r="J67" s="5" t="str">
        <f t="shared" si="3"/>
        <v/>
      </c>
    </row>
    <row r="68" spans="1:10" ht="25.5" x14ac:dyDescent="0.25">
      <c r="A68" s="12">
        <v>59</v>
      </c>
      <c r="B68" s="29" t="s">
        <v>258</v>
      </c>
      <c r="C68" s="26">
        <v>1600</v>
      </c>
      <c r="D68" s="13"/>
      <c r="E68" s="9"/>
      <c r="F68" s="4" t="str">
        <f t="shared" si="1"/>
        <v/>
      </c>
      <c r="G68" s="10"/>
      <c r="H68" s="5" t="str">
        <f t="shared" si="2"/>
        <v/>
      </c>
      <c r="I68" s="11">
        <v>0.08</v>
      </c>
      <c r="J68" s="5" t="str">
        <f t="shared" si="3"/>
        <v/>
      </c>
    </row>
    <row r="69" spans="1:10" ht="25.5" x14ac:dyDescent="0.25">
      <c r="A69" s="12">
        <v>60</v>
      </c>
      <c r="B69" s="29" t="s">
        <v>259</v>
      </c>
      <c r="C69" s="26">
        <v>8000</v>
      </c>
      <c r="D69" s="13"/>
      <c r="E69" s="9"/>
      <c r="F69" s="4" t="str">
        <f t="shared" si="1"/>
        <v/>
      </c>
      <c r="G69" s="10"/>
      <c r="H69" s="5" t="str">
        <f t="shared" si="2"/>
        <v/>
      </c>
      <c r="I69" s="11">
        <v>0.08</v>
      </c>
      <c r="J69" s="5" t="str">
        <f t="shared" si="3"/>
        <v/>
      </c>
    </row>
    <row r="70" spans="1:10" ht="38.25" x14ac:dyDescent="0.25">
      <c r="A70" s="12">
        <v>61</v>
      </c>
      <c r="B70" s="29" t="s">
        <v>260</v>
      </c>
      <c r="C70" s="26">
        <v>41500</v>
      </c>
      <c r="D70" s="13"/>
      <c r="E70" s="9"/>
      <c r="F70" s="4" t="str">
        <f t="shared" si="1"/>
        <v/>
      </c>
      <c r="G70" s="10"/>
      <c r="H70" s="5" t="str">
        <f t="shared" si="2"/>
        <v/>
      </c>
      <c r="I70" s="11">
        <v>0.08</v>
      </c>
      <c r="J70" s="5" t="str">
        <f t="shared" si="3"/>
        <v/>
      </c>
    </row>
    <row r="71" spans="1:10" ht="25.5" x14ac:dyDescent="0.25">
      <c r="A71" s="12">
        <v>62</v>
      </c>
      <c r="B71" s="29" t="s">
        <v>261</v>
      </c>
      <c r="C71" s="26">
        <v>720</v>
      </c>
      <c r="D71" s="13"/>
      <c r="E71" s="9"/>
      <c r="F71" s="4" t="str">
        <f t="shared" si="1"/>
        <v/>
      </c>
      <c r="G71" s="10"/>
      <c r="H71" s="5" t="str">
        <f t="shared" si="2"/>
        <v/>
      </c>
      <c r="I71" s="11">
        <v>0.08</v>
      </c>
      <c r="J71" s="5" t="str">
        <f t="shared" si="3"/>
        <v/>
      </c>
    </row>
    <row r="72" spans="1:10" ht="25.5" x14ac:dyDescent="0.25">
      <c r="A72" s="12">
        <v>63</v>
      </c>
      <c r="B72" s="29" t="s">
        <v>262</v>
      </c>
      <c r="C72" s="26">
        <v>1116</v>
      </c>
      <c r="D72" s="13"/>
      <c r="E72" s="9"/>
      <c r="F72" s="4" t="str">
        <f t="shared" si="1"/>
        <v/>
      </c>
      <c r="G72" s="10"/>
      <c r="H72" s="5" t="str">
        <f t="shared" si="2"/>
        <v/>
      </c>
      <c r="I72" s="11">
        <v>0.08</v>
      </c>
      <c r="J72" s="5" t="str">
        <f t="shared" si="3"/>
        <v/>
      </c>
    </row>
    <row r="73" spans="1:10" ht="25.5" x14ac:dyDescent="0.25">
      <c r="A73" s="12">
        <v>64</v>
      </c>
      <c r="B73" s="29" t="s">
        <v>263</v>
      </c>
      <c r="C73" s="26">
        <v>2052</v>
      </c>
      <c r="D73" s="13"/>
      <c r="E73" s="9"/>
      <c r="F73" s="4" t="str">
        <f t="shared" si="1"/>
        <v/>
      </c>
      <c r="G73" s="10"/>
      <c r="H73" s="5" t="str">
        <f t="shared" si="2"/>
        <v/>
      </c>
      <c r="I73" s="11">
        <v>0.08</v>
      </c>
      <c r="J73" s="5" t="str">
        <f t="shared" si="3"/>
        <v/>
      </c>
    </row>
    <row r="74" spans="1:10" ht="38.25" x14ac:dyDescent="0.25">
      <c r="A74" s="12">
        <v>65</v>
      </c>
      <c r="B74" s="29" t="s">
        <v>264</v>
      </c>
      <c r="C74" s="26">
        <v>1500</v>
      </c>
      <c r="D74" s="13"/>
      <c r="E74" s="9"/>
      <c r="F74" s="4" t="str">
        <f t="shared" si="1"/>
        <v/>
      </c>
      <c r="G74" s="10"/>
      <c r="H74" s="5" t="str">
        <f t="shared" si="2"/>
        <v/>
      </c>
      <c r="I74" s="11">
        <v>0.08</v>
      </c>
      <c r="J74" s="5" t="str">
        <f t="shared" si="3"/>
        <v/>
      </c>
    </row>
    <row r="75" spans="1:10" ht="38.25" x14ac:dyDescent="0.25">
      <c r="A75" s="12">
        <v>66</v>
      </c>
      <c r="B75" s="29" t="s">
        <v>265</v>
      </c>
      <c r="C75" s="26">
        <v>1500</v>
      </c>
      <c r="D75" s="13"/>
      <c r="E75" s="9"/>
      <c r="F75" s="4" t="str">
        <f t="shared" ref="F75:F109" si="4">IF(E75=0,"",CEILING(C75/E75,1))</f>
        <v/>
      </c>
      <c r="G75" s="10"/>
      <c r="H75" s="5" t="str">
        <f t="shared" ref="H75:H109" si="5">IF(E75=0,"",F75*G75)</f>
        <v/>
      </c>
      <c r="I75" s="11">
        <v>0.08</v>
      </c>
      <c r="J75" s="5" t="str">
        <f t="shared" ref="J75:J109" si="6">IF(E75=0,"",H75+(H75*I75))</f>
        <v/>
      </c>
    </row>
    <row r="76" spans="1:10" ht="38.25" x14ac:dyDescent="0.25">
      <c r="A76" s="12">
        <v>67</v>
      </c>
      <c r="B76" s="29" t="s">
        <v>266</v>
      </c>
      <c r="C76" s="26">
        <v>450</v>
      </c>
      <c r="D76" s="13"/>
      <c r="E76" s="9"/>
      <c r="F76" s="4" t="str">
        <f t="shared" si="4"/>
        <v/>
      </c>
      <c r="G76" s="10"/>
      <c r="H76" s="5" t="str">
        <f t="shared" si="5"/>
        <v/>
      </c>
      <c r="I76" s="11">
        <v>0.08</v>
      </c>
      <c r="J76" s="5" t="str">
        <f t="shared" si="6"/>
        <v/>
      </c>
    </row>
    <row r="77" spans="1:10" ht="51.75" customHeight="1" x14ac:dyDescent="0.25">
      <c r="A77" s="12">
        <v>68</v>
      </c>
      <c r="B77" s="29" t="s">
        <v>267</v>
      </c>
      <c r="C77" s="26">
        <v>140</v>
      </c>
      <c r="D77" s="13"/>
      <c r="E77" s="9"/>
      <c r="F77" s="4" t="str">
        <f t="shared" si="4"/>
        <v/>
      </c>
      <c r="G77" s="10"/>
      <c r="H77" s="5" t="str">
        <f t="shared" si="5"/>
        <v/>
      </c>
      <c r="I77" s="11">
        <v>0.08</v>
      </c>
      <c r="J77" s="5" t="str">
        <f t="shared" si="6"/>
        <v/>
      </c>
    </row>
    <row r="78" spans="1:10" ht="38.25" x14ac:dyDescent="0.25">
      <c r="A78" s="12">
        <v>69</v>
      </c>
      <c r="B78" s="29" t="s">
        <v>268</v>
      </c>
      <c r="C78" s="26">
        <v>240</v>
      </c>
      <c r="D78" s="13"/>
      <c r="E78" s="9"/>
      <c r="F78" s="4" t="str">
        <f t="shared" si="4"/>
        <v/>
      </c>
      <c r="G78" s="10"/>
      <c r="H78" s="5" t="str">
        <f t="shared" si="5"/>
        <v/>
      </c>
      <c r="I78" s="11">
        <v>0.08</v>
      </c>
      <c r="J78" s="5" t="str">
        <f t="shared" si="6"/>
        <v/>
      </c>
    </row>
    <row r="79" spans="1:10" ht="38.25" x14ac:dyDescent="0.25">
      <c r="A79" s="12">
        <v>70</v>
      </c>
      <c r="B79" s="29" t="s">
        <v>269</v>
      </c>
      <c r="C79" s="26">
        <v>15300</v>
      </c>
      <c r="D79" s="13"/>
      <c r="E79" s="9"/>
      <c r="F79" s="4" t="str">
        <f t="shared" si="4"/>
        <v/>
      </c>
      <c r="G79" s="10"/>
      <c r="H79" s="5" t="str">
        <f t="shared" si="5"/>
        <v/>
      </c>
      <c r="I79" s="11">
        <v>0.08</v>
      </c>
      <c r="J79" s="5" t="str">
        <f t="shared" si="6"/>
        <v/>
      </c>
    </row>
    <row r="80" spans="1:10" ht="38.25" x14ac:dyDescent="0.25">
      <c r="A80" s="12">
        <v>71</v>
      </c>
      <c r="B80" s="29" t="s">
        <v>270</v>
      </c>
      <c r="C80" s="25">
        <v>5100</v>
      </c>
      <c r="D80" s="13"/>
      <c r="E80" s="9"/>
      <c r="F80" s="4" t="str">
        <f t="shared" si="4"/>
        <v/>
      </c>
      <c r="G80" s="10"/>
      <c r="H80" s="5" t="str">
        <f t="shared" si="5"/>
        <v/>
      </c>
      <c r="I80" s="11">
        <v>0.08</v>
      </c>
      <c r="J80" s="5" t="str">
        <f t="shared" si="6"/>
        <v/>
      </c>
    </row>
    <row r="81" spans="1:10" ht="25.5" x14ac:dyDescent="0.25">
      <c r="A81" s="12">
        <v>72</v>
      </c>
      <c r="B81" s="29" t="s">
        <v>271</v>
      </c>
      <c r="C81" s="24">
        <v>2000</v>
      </c>
      <c r="D81" s="13"/>
      <c r="E81" s="9"/>
      <c r="F81" s="4" t="str">
        <f t="shared" si="4"/>
        <v/>
      </c>
      <c r="G81" s="10"/>
      <c r="H81" s="5" t="str">
        <f t="shared" si="5"/>
        <v/>
      </c>
      <c r="I81" s="11">
        <v>0.08</v>
      </c>
      <c r="J81" s="5" t="str">
        <f t="shared" si="6"/>
        <v/>
      </c>
    </row>
    <row r="82" spans="1:10" ht="25.5" x14ac:dyDescent="0.25">
      <c r="A82" s="12">
        <v>73</v>
      </c>
      <c r="B82" s="29" t="s">
        <v>272</v>
      </c>
      <c r="C82" s="24">
        <v>2000</v>
      </c>
      <c r="D82" s="13"/>
      <c r="E82" s="9"/>
      <c r="F82" s="4" t="str">
        <f t="shared" si="4"/>
        <v/>
      </c>
      <c r="G82" s="10"/>
      <c r="H82" s="5" t="str">
        <f t="shared" si="5"/>
        <v/>
      </c>
      <c r="I82" s="11">
        <v>0.08</v>
      </c>
      <c r="J82" s="5" t="str">
        <f t="shared" si="6"/>
        <v/>
      </c>
    </row>
    <row r="83" spans="1:10" ht="25.5" x14ac:dyDescent="0.25">
      <c r="A83" s="12">
        <v>74</v>
      </c>
      <c r="B83" s="29" t="s">
        <v>273</v>
      </c>
      <c r="C83" s="24">
        <v>125</v>
      </c>
      <c r="D83" s="13"/>
      <c r="E83" s="9"/>
      <c r="F83" s="4" t="str">
        <f t="shared" si="4"/>
        <v/>
      </c>
      <c r="G83" s="10"/>
      <c r="H83" s="5" t="str">
        <f t="shared" si="5"/>
        <v/>
      </c>
      <c r="I83" s="11">
        <v>0.08</v>
      </c>
      <c r="J83" s="5" t="str">
        <f t="shared" si="6"/>
        <v/>
      </c>
    </row>
    <row r="84" spans="1:10" ht="25.5" x14ac:dyDescent="0.25">
      <c r="A84" s="12">
        <v>75</v>
      </c>
      <c r="B84" s="29" t="s">
        <v>274</v>
      </c>
      <c r="C84" s="24">
        <v>1500</v>
      </c>
      <c r="D84" s="13"/>
      <c r="E84" s="9"/>
      <c r="F84" s="4" t="str">
        <f t="shared" si="4"/>
        <v/>
      </c>
      <c r="G84" s="10"/>
      <c r="H84" s="5" t="str">
        <f t="shared" si="5"/>
        <v/>
      </c>
      <c r="I84" s="11">
        <v>0.08</v>
      </c>
      <c r="J84" s="5" t="str">
        <f t="shared" si="6"/>
        <v/>
      </c>
    </row>
    <row r="85" spans="1:10" ht="25.5" x14ac:dyDescent="0.25">
      <c r="A85" s="12">
        <v>76</v>
      </c>
      <c r="B85" s="29" t="s">
        <v>275</v>
      </c>
      <c r="C85" s="24">
        <v>250</v>
      </c>
      <c r="D85" s="13"/>
      <c r="E85" s="9"/>
      <c r="F85" s="4" t="str">
        <f t="shared" si="4"/>
        <v/>
      </c>
      <c r="G85" s="10"/>
      <c r="H85" s="5" t="str">
        <f t="shared" si="5"/>
        <v/>
      </c>
      <c r="I85" s="11">
        <v>0.08</v>
      </c>
      <c r="J85" s="5" t="str">
        <f t="shared" si="6"/>
        <v/>
      </c>
    </row>
    <row r="86" spans="1:10" ht="51" x14ac:dyDescent="0.25">
      <c r="A86" s="12">
        <v>77</v>
      </c>
      <c r="B86" s="29" t="s">
        <v>276</v>
      </c>
      <c r="C86" s="27">
        <v>430000</v>
      </c>
      <c r="D86" s="13"/>
      <c r="E86" s="9"/>
      <c r="F86" s="4" t="str">
        <f t="shared" si="4"/>
        <v/>
      </c>
      <c r="G86" s="10"/>
      <c r="H86" s="5" t="str">
        <f t="shared" si="5"/>
        <v/>
      </c>
      <c r="I86" s="11">
        <v>0.08</v>
      </c>
      <c r="J86" s="5" t="str">
        <f t="shared" si="6"/>
        <v/>
      </c>
    </row>
    <row r="87" spans="1:10" ht="51" x14ac:dyDescent="0.25">
      <c r="A87" s="12">
        <v>78</v>
      </c>
      <c r="B87" s="29" t="s">
        <v>277</v>
      </c>
      <c r="C87" s="27">
        <v>640000</v>
      </c>
      <c r="D87" s="13"/>
      <c r="E87" s="9"/>
      <c r="F87" s="4" t="str">
        <f t="shared" si="4"/>
        <v/>
      </c>
      <c r="G87" s="10"/>
      <c r="H87" s="5" t="str">
        <f t="shared" si="5"/>
        <v/>
      </c>
      <c r="I87" s="11">
        <v>0.08</v>
      </c>
      <c r="J87" s="5" t="str">
        <f t="shared" si="6"/>
        <v/>
      </c>
    </row>
    <row r="88" spans="1:10" ht="51" x14ac:dyDescent="0.25">
      <c r="A88" s="12">
        <v>79</v>
      </c>
      <c r="B88" s="29" t="s">
        <v>278</v>
      </c>
      <c r="C88" s="27">
        <v>220000</v>
      </c>
      <c r="D88" s="13"/>
      <c r="E88" s="9"/>
      <c r="F88" s="4" t="str">
        <f t="shared" si="4"/>
        <v/>
      </c>
      <c r="G88" s="10"/>
      <c r="H88" s="5" t="str">
        <f t="shared" si="5"/>
        <v/>
      </c>
      <c r="I88" s="11">
        <v>0.08</v>
      </c>
      <c r="J88" s="5" t="str">
        <f t="shared" si="6"/>
        <v/>
      </c>
    </row>
    <row r="89" spans="1:10" ht="51" x14ac:dyDescent="0.25">
      <c r="A89" s="12">
        <v>80</v>
      </c>
      <c r="B89" s="29" t="s">
        <v>279</v>
      </c>
      <c r="C89" s="27">
        <v>100000</v>
      </c>
      <c r="D89" s="13"/>
      <c r="E89" s="9"/>
      <c r="F89" s="4" t="str">
        <f t="shared" si="4"/>
        <v/>
      </c>
      <c r="G89" s="10"/>
      <c r="H89" s="5" t="str">
        <f t="shared" si="5"/>
        <v/>
      </c>
      <c r="I89" s="11">
        <v>0.08</v>
      </c>
      <c r="J89" s="5" t="str">
        <f t="shared" si="6"/>
        <v/>
      </c>
    </row>
    <row r="90" spans="1:10" x14ac:dyDescent="0.25">
      <c r="A90" s="12">
        <v>81</v>
      </c>
      <c r="B90" s="29" t="s">
        <v>280</v>
      </c>
      <c r="C90" s="24">
        <v>260</v>
      </c>
      <c r="D90" s="13"/>
      <c r="E90" s="9"/>
      <c r="F90" s="4" t="str">
        <f t="shared" si="4"/>
        <v/>
      </c>
      <c r="G90" s="10"/>
      <c r="H90" s="5" t="str">
        <f t="shared" si="5"/>
        <v/>
      </c>
      <c r="I90" s="11">
        <v>0.08</v>
      </c>
      <c r="J90" s="5" t="str">
        <f t="shared" si="6"/>
        <v/>
      </c>
    </row>
    <row r="91" spans="1:10" x14ac:dyDescent="0.25">
      <c r="A91" s="12">
        <v>82</v>
      </c>
      <c r="B91" s="29" t="s">
        <v>281</v>
      </c>
      <c r="C91" s="24">
        <v>300</v>
      </c>
      <c r="D91" s="13"/>
      <c r="E91" s="9"/>
      <c r="F91" s="4" t="str">
        <f t="shared" si="4"/>
        <v/>
      </c>
      <c r="G91" s="10"/>
      <c r="H91" s="5" t="str">
        <f t="shared" si="5"/>
        <v/>
      </c>
      <c r="I91" s="11">
        <v>0.08</v>
      </c>
      <c r="J91" s="5" t="str">
        <f t="shared" si="6"/>
        <v/>
      </c>
    </row>
    <row r="92" spans="1:10" ht="25.5" x14ac:dyDescent="0.25">
      <c r="A92" s="12">
        <v>83</v>
      </c>
      <c r="B92" s="29" t="s">
        <v>282</v>
      </c>
      <c r="C92" s="24">
        <v>200</v>
      </c>
      <c r="D92" s="13"/>
      <c r="E92" s="9"/>
      <c r="F92" s="4" t="str">
        <f t="shared" si="4"/>
        <v/>
      </c>
      <c r="G92" s="10"/>
      <c r="H92" s="5" t="str">
        <f t="shared" si="5"/>
        <v/>
      </c>
      <c r="I92" s="11">
        <v>0.08</v>
      </c>
      <c r="J92" s="5" t="str">
        <f t="shared" si="6"/>
        <v/>
      </c>
    </row>
    <row r="93" spans="1:10" x14ac:dyDescent="0.25">
      <c r="A93" s="12">
        <v>84</v>
      </c>
      <c r="B93" s="29" t="s">
        <v>283</v>
      </c>
      <c r="C93" s="24">
        <v>300</v>
      </c>
      <c r="D93" s="13"/>
      <c r="E93" s="9"/>
      <c r="F93" s="4" t="str">
        <f t="shared" si="4"/>
        <v/>
      </c>
      <c r="G93" s="10"/>
      <c r="H93" s="5" t="str">
        <f t="shared" si="5"/>
        <v/>
      </c>
      <c r="I93" s="11">
        <v>0.08</v>
      </c>
      <c r="J93" s="5" t="str">
        <f t="shared" si="6"/>
        <v/>
      </c>
    </row>
    <row r="94" spans="1:10" x14ac:dyDescent="0.25">
      <c r="A94" s="12">
        <v>85</v>
      </c>
      <c r="B94" s="29" t="s">
        <v>284</v>
      </c>
      <c r="C94" s="24">
        <v>300</v>
      </c>
      <c r="D94" s="13"/>
      <c r="E94" s="9"/>
      <c r="F94" s="4" t="str">
        <f t="shared" si="4"/>
        <v/>
      </c>
      <c r="G94" s="10"/>
      <c r="H94" s="5" t="str">
        <f t="shared" si="5"/>
        <v/>
      </c>
      <c r="I94" s="11">
        <v>0.08</v>
      </c>
      <c r="J94" s="5" t="str">
        <f t="shared" si="6"/>
        <v/>
      </c>
    </row>
    <row r="95" spans="1:10" x14ac:dyDescent="0.25">
      <c r="A95" s="12">
        <v>86</v>
      </c>
      <c r="B95" s="18" t="s">
        <v>285</v>
      </c>
      <c r="C95" s="24">
        <v>800</v>
      </c>
      <c r="D95" s="13"/>
      <c r="E95" s="9"/>
      <c r="F95" s="4" t="str">
        <f t="shared" si="4"/>
        <v/>
      </c>
      <c r="G95" s="10"/>
      <c r="H95" s="5" t="str">
        <f t="shared" si="5"/>
        <v/>
      </c>
      <c r="I95" s="11">
        <v>0.08</v>
      </c>
      <c r="J95" s="5" t="str">
        <f t="shared" si="6"/>
        <v/>
      </c>
    </row>
    <row r="96" spans="1:10" ht="25.5" x14ac:dyDescent="0.25">
      <c r="A96" s="12">
        <v>87</v>
      </c>
      <c r="B96" s="18" t="s">
        <v>286</v>
      </c>
      <c r="C96" s="24">
        <v>200</v>
      </c>
      <c r="D96" s="13"/>
      <c r="E96" s="9"/>
      <c r="F96" s="4" t="str">
        <f t="shared" si="4"/>
        <v/>
      </c>
      <c r="G96" s="10"/>
      <c r="H96" s="5" t="str">
        <f t="shared" si="5"/>
        <v/>
      </c>
      <c r="I96" s="11">
        <v>0.08</v>
      </c>
      <c r="J96" s="5" t="str">
        <f t="shared" si="6"/>
        <v/>
      </c>
    </row>
    <row r="97" spans="1:10" ht="25.5" x14ac:dyDescent="0.25">
      <c r="A97" s="12">
        <v>88</v>
      </c>
      <c r="B97" s="18" t="s">
        <v>287</v>
      </c>
      <c r="C97" s="24">
        <v>300</v>
      </c>
      <c r="D97" s="13"/>
      <c r="E97" s="9"/>
      <c r="F97" s="4" t="str">
        <f t="shared" si="4"/>
        <v/>
      </c>
      <c r="G97" s="10"/>
      <c r="H97" s="5" t="str">
        <f t="shared" si="5"/>
        <v/>
      </c>
      <c r="I97" s="11">
        <v>0.08</v>
      </c>
      <c r="J97" s="5" t="str">
        <f t="shared" si="6"/>
        <v/>
      </c>
    </row>
    <row r="98" spans="1:10" ht="25.5" x14ac:dyDescent="0.25">
      <c r="A98" s="12">
        <v>89</v>
      </c>
      <c r="B98" s="18" t="s">
        <v>288</v>
      </c>
      <c r="C98" s="24">
        <v>240</v>
      </c>
      <c r="D98" s="13"/>
      <c r="E98" s="9"/>
      <c r="F98" s="4" t="str">
        <f t="shared" si="4"/>
        <v/>
      </c>
      <c r="G98" s="10"/>
      <c r="H98" s="5" t="str">
        <f t="shared" si="5"/>
        <v/>
      </c>
      <c r="I98" s="11">
        <v>0.08</v>
      </c>
      <c r="J98" s="5" t="str">
        <f t="shared" si="6"/>
        <v/>
      </c>
    </row>
    <row r="99" spans="1:10" ht="25.5" x14ac:dyDescent="0.25">
      <c r="A99" s="12">
        <v>90</v>
      </c>
      <c r="B99" s="18" t="s">
        <v>289</v>
      </c>
      <c r="C99" s="24">
        <v>1400</v>
      </c>
      <c r="D99" s="13"/>
      <c r="E99" s="9"/>
      <c r="F99" s="4" t="str">
        <f t="shared" si="4"/>
        <v/>
      </c>
      <c r="G99" s="10"/>
      <c r="H99" s="5" t="str">
        <f t="shared" si="5"/>
        <v/>
      </c>
      <c r="I99" s="11">
        <v>0.08</v>
      </c>
      <c r="J99" s="5" t="str">
        <f t="shared" si="6"/>
        <v/>
      </c>
    </row>
    <row r="100" spans="1:10" ht="25.5" x14ac:dyDescent="0.25">
      <c r="A100" s="12">
        <v>91</v>
      </c>
      <c r="B100" s="18" t="s">
        <v>290</v>
      </c>
      <c r="C100" s="24">
        <v>1800</v>
      </c>
      <c r="D100" s="13"/>
      <c r="E100" s="9"/>
      <c r="F100" s="4" t="str">
        <f t="shared" si="4"/>
        <v/>
      </c>
      <c r="G100" s="10"/>
      <c r="H100" s="5" t="str">
        <f t="shared" si="5"/>
        <v/>
      </c>
      <c r="I100" s="11">
        <v>0.08</v>
      </c>
      <c r="J100" s="5" t="str">
        <f t="shared" si="6"/>
        <v/>
      </c>
    </row>
    <row r="101" spans="1:10" x14ac:dyDescent="0.25">
      <c r="A101" s="12">
        <v>92</v>
      </c>
      <c r="B101" s="19" t="s">
        <v>291</v>
      </c>
      <c r="C101" s="25">
        <v>3</v>
      </c>
      <c r="D101" s="13"/>
      <c r="E101" s="9"/>
      <c r="F101" s="4" t="str">
        <f t="shared" si="4"/>
        <v/>
      </c>
      <c r="G101" s="10"/>
      <c r="H101" s="5" t="str">
        <f t="shared" si="5"/>
        <v/>
      </c>
      <c r="I101" s="11">
        <v>0.08</v>
      </c>
      <c r="J101" s="5" t="str">
        <f t="shared" si="6"/>
        <v/>
      </c>
    </row>
    <row r="102" spans="1:10" ht="65.25" customHeight="1" x14ac:dyDescent="0.25">
      <c r="A102" s="12">
        <v>93</v>
      </c>
      <c r="B102" s="18" t="s">
        <v>292</v>
      </c>
      <c r="C102" s="26">
        <v>492</v>
      </c>
      <c r="D102" s="13"/>
      <c r="E102" s="9"/>
      <c r="F102" s="4" t="str">
        <f t="shared" si="4"/>
        <v/>
      </c>
      <c r="G102" s="10"/>
      <c r="H102" s="5" t="str">
        <f t="shared" si="5"/>
        <v/>
      </c>
      <c r="I102" s="11">
        <v>0.08</v>
      </c>
      <c r="J102" s="5" t="str">
        <f t="shared" si="6"/>
        <v/>
      </c>
    </row>
    <row r="103" spans="1:10" ht="128.25" customHeight="1" x14ac:dyDescent="0.25">
      <c r="A103" s="12">
        <v>94</v>
      </c>
      <c r="B103" s="18" t="s">
        <v>293</v>
      </c>
      <c r="C103" s="26">
        <v>60</v>
      </c>
      <c r="D103" s="13"/>
      <c r="E103" s="9"/>
      <c r="F103" s="4" t="str">
        <f t="shared" si="4"/>
        <v/>
      </c>
      <c r="G103" s="10"/>
      <c r="H103" s="5" t="str">
        <f t="shared" si="5"/>
        <v/>
      </c>
      <c r="I103" s="11">
        <v>0.08</v>
      </c>
      <c r="J103" s="5" t="str">
        <f t="shared" si="6"/>
        <v/>
      </c>
    </row>
    <row r="104" spans="1:10" ht="63.75" x14ac:dyDescent="0.25">
      <c r="A104" s="12">
        <v>95</v>
      </c>
      <c r="B104" s="18" t="s">
        <v>294</v>
      </c>
      <c r="C104" s="26">
        <v>50</v>
      </c>
      <c r="D104" s="13"/>
      <c r="E104" s="9"/>
      <c r="F104" s="4" t="str">
        <f t="shared" si="4"/>
        <v/>
      </c>
      <c r="G104" s="10"/>
      <c r="H104" s="5" t="str">
        <f t="shared" si="5"/>
        <v/>
      </c>
      <c r="I104" s="11">
        <v>0.08</v>
      </c>
      <c r="J104" s="5" t="str">
        <f t="shared" si="6"/>
        <v/>
      </c>
    </row>
    <row r="105" spans="1:10" ht="63.75" x14ac:dyDescent="0.25">
      <c r="A105" s="12">
        <v>96</v>
      </c>
      <c r="B105" s="16" t="s">
        <v>295</v>
      </c>
      <c r="C105" s="25">
        <v>50</v>
      </c>
      <c r="D105" s="13"/>
      <c r="E105" s="9"/>
      <c r="F105" s="4" t="str">
        <f t="shared" si="4"/>
        <v/>
      </c>
      <c r="G105" s="10"/>
      <c r="H105" s="5" t="str">
        <f t="shared" si="5"/>
        <v/>
      </c>
      <c r="I105" s="11">
        <v>0.08</v>
      </c>
      <c r="J105" s="5" t="str">
        <f t="shared" si="6"/>
        <v/>
      </c>
    </row>
    <row r="106" spans="1:10" ht="114.75" x14ac:dyDescent="0.25">
      <c r="A106" s="12">
        <v>97</v>
      </c>
      <c r="B106" s="18" t="s">
        <v>296</v>
      </c>
      <c r="C106" s="24">
        <v>80</v>
      </c>
      <c r="D106" s="13"/>
      <c r="E106" s="9"/>
      <c r="F106" s="4" t="str">
        <f t="shared" si="4"/>
        <v/>
      </c>
      <c r="G106" s="10"/>
      <c r="H106" s="5" t="str">
        <f t="shared" si="5"/>
        <v/>
      </c>
      <c r="I106" s="11">
        <v>0.08</v>
      </c>
      <c r="J106" s="5" t="str">
        <f t="shared" si="6"/>
        <v/>
      </c>
    </row>
    <row r="107" spans="1:10" ht="114.75" x14ac:dyDescent="0.25">
      <c r="A107" s="12">
        <v>98</v>
      </c>
      <c r="B107" s="18" t="s">
        <v>297</v>
      </c>
      <c r="C107" s="24">
        <v>1000</v>
      </c>
      <c r="D107" s="13"/>
      <c r="E107" s="9"/>
      <c r="F107" s="4" t="str">
        <f t="shared" si="4"/>
        <v/>
      </c>
      <c r="G107" s="10"/>
      <c r="H107" s="5" t="str">
        <f t="shared" si="5"/>
        <v/>
      </c>
      <c r="I107" s="11">
        <v>0.08</v>
      </c>
      <c r="J107" s="5" t="str">
        <f t="shared" si="6"/>
        <v/>
      </c>
    </row>
    <row r="108" spans="1:10" ht="114.75" x14ac:dyDescent="0.25">
      <c r="A108" s="12">
        <v>99</v>
      </c>
      <c r="B108" s="16" t="s">
        <v>298</v>
      </c>
      <c r="C108" s="25">
        <v>30</v>
      </c>
      <c r="D108" s="13"/>
      <c r="E108" s="9"/>
      <c r="F108" s="4" t="str">
        <f t="shared" si="4"/>
        <v/>
      </c>
      <c r="G108" s="10"/>
      <c r="H108" s="5" t="str">
        <f t="shared" si="5"/>
        <v/>
      </c>
      <c r="I108" s="11">
        <v>0.08</v>
      </c>
      <c r="J108" s="5" t="str">
        <f t="shared" si="6"/>
        <v/>
      </c>
    </row>
    <row r="109" spans="1:10" ht="76.5" x14ac:dyDescent="0.25">
      <c r="A109" s="12">
        <v>100</v>
      </c>
      <c r="B109" s="18" t="s">
        <v>299</v>
      </c>
      <c r="C109" s="24">
        <v>400</v>
      </c>
      <c r="D109" s="13"/>
      <c r="E109" s="9"/>
      <c r="F109" s="4" t="str">
        <f t="shared" si="4"/>
        <v/>
      </c>
      <c r="G109" s="10"/>
      <c r="H109" s="5" t="str">
        <f t="shared" si="5"/>
        <v/>
      </c>
      <c r="I109" s="11">
        <v>0.08</v>
      </c>
      <c r="J109" s="5" t="str">
        <f t="shared" si="6"/>
        <v/>
      </c>
    </row>
    <row r="110" spans="1:10" ht="13.5" customHeight="1" x14ac:dyDescent="0.25">
      <c r="A110" s="34" t="s">
        <v>12</v>
      </c>
      <c r="B110" s="35"/>
      <c r="C110" s="35"/>
      <c r="D110" s="35"/>
      <c r="E110" s="35"/>
      <c r="F110" s="35"/>
      <c r="G110" s="36"/>
      <c r="H110" s="3">
        <f>SUM(H10:H109)</f>
        <v>0</v>
      </c>
      <c r="I110" s="2"/>
      <c r="J110" s="3">
        <f>SUM(J10:J109)</f>
        <v>0</v>
      </c>
    </row>
    <row r="112" spans="1:10" x14ac:dyDescent="0.25">
      <c r="B112" s="6" t="s">
        <v>13</v>
      </c>
    </row>
    <row r="113" spans="2:10" ht="27" customHeight="1" x14ac:dyDescent="0.25">
      <c r="B113" s="31" t="s">
        <v>64</v>
      </c>
      <c r="C113" s="31"/>
      <c r="D113" s="31"/>
      <c r="E113" s="31"/>
      <c r="F113" s="31"/>
      <c r="G113" s="31"/>
      <c r="H113" s="31"/>
      <c r="I113" s="31"/>
      <c r="J113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113:J113"/>
    <mergeCell ref="F6:F9"/>
    <mergeCell ref="G6:G9"/>
    <mergeCell ref="H6:H9"/>
    <mergeCell ref="I6:I9"/>
    <mergeCell ref="J6:J9"/>
    <mergeCell ref="A110:G110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Normal="100" zoomScaleSheetLayoutView="100" workbookViewId="0">
      <selection activeCell="B12" sqref="B12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7" t="s">
        <v>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38" t="s">
        <v>16</v>
      </c>
      <c r="B3" s="38"/>
      <c r="C3" s="38"/>
      <c r="D3" s="38"/>
      <c r="E3" s="38"/>
      <c r="F3" s="38"/>
      <c r="G3" s="38"/>
      <c r="H3" s="38"/>
      <c r="I3" s="38"/>
      <c r="J3" s="38"/>
    </row>
    <row r="5" spans="1:10" s="7" customFormat="1" ht="13.5" customHeight="1" x14ac:dyDescent="0.25">
      <c r="A5" s="39" t="s">
        <v>6</v>
      </c>
      <c r="B5" s="42" t="s">
        <v>4</v>
      </c>
      <c r="C5" s="43"/>
      <c r="D5" s="45" t="s">
        <v>5</v>
      </c>
      <c r="E5" s="45"/>
      <c r="F5" s="45"/>
      <c r="G5" s="45"/>
      <c r="H5" s="45"/>
      <c r="I5" s="45"/>
      <c r="J5" s="45"/>
    </row>
    <row r="6" spans="1:10" s="7" customFormat="1" ht="13.5" customHeight="1" x14ac:dyDescent="0.25">
      <c r="A6" s="40"/>
      <c r="B6" s="44" t="s">
        <v>2</v>
      </c>
      <c r="C6" s="32" t="s">
        <v>8</v>
      </c>
      <c r="D6" s="46" t="s">
        <v>18</v>
      </c>
      <c r="E6" s="44" t="s">
        <v>10</v>
      </c>
      <c r="F6" s="44" t="s">
        <v>11</v>
      </c>
      <c r="G6" s="44" t="s">
        <v>9</v>
      </c>
      <c r="H6" s="44" t="s">
        <v>0</v>
      </c>
      <c r="I6" s="44" t="s">
        <v>7</v>
      </c>
      <c r="J6" s="44" t="s">
        <v>1</v>
      </c>
    </row>
    <row r="7" spans="1:10" s="7" customFormat="1" ht="13.5" customHeight="1" x14ac:dyDescent="0.25">
      <c r="A7" s="40"/>
      <c r="B7" s="44"/>
      <c r="C7" s="33"/>
      <c r="D7" s="46"/>
      <c r="E7" s="44"/>
      <c r="F7" s="44"/>
      <c r="G7" s="44"/>
      <c r="H7" s="44"/>
      <c r="I7" s="44"/>
      <c r="J7" s="44"/>
    </row>
    <row r="8" spans="1:10" s="7" customFormat="1" ht="13.5" customHeight="1" x14ac:dyDescent="0.25">
      <c r="A8" s="40"/>
      <c r="B8" s="44"/>
      <c r="C8" s="33"/>
      <c r="D8" s="46"/>
      <c r="E8" s="44"/>
      <c r="F8" s="44"/>
      <c r="G8" s="44"/>
      <c r="H8" s="44"/>
      <c r="I8" s="44"/>
      <c r="J8" s="44"/>
    </row>
    <row r="9" spans="1:10" s="7" customFormat="1" ht="13.5" customHeight="1" x14ac:dyDescent="0.25">
      <c r="A9" s="41"/>
      <c r="B9" s="39"/>
      <c r="C9" s="33"/>
      <c r="D9" s="46"/>
      <c r="E9" s="44"/>
      <c r="F9" s="44"/>
      <c r="G9" s="44"/>
      <c r="H9" s="44"/>
      <c r="I9" s="44"/>
      <c r="J9" s="44"/>
    </row>
    <row r="10" spans="1:10" ht="63.75" x14ac:dyDescent="0.25">
      <c r="A10" s="12">
        <v>1</v>
      </c>
      <c r="B10" s="29" t="s">
        <v>300</v>
      </c>
      <c r="C10" s="23">
        <v>1500</v>
      </c>
      <c r="D10" s="13"/>
      <c r="E10" s="9"/>
      <c r="F10" s="4" t="str">
        <f t="shared" ref="F10" si="0">IF(E10=0,"",CEILING(C10/E10,1))</f>
        <v/>
      </c>
      <c r="G10" s="10"/>
      <c r="H10" s="5" t="str">
        <f>IF(E10=0,"",F10*G10)</f>
        <v/>
      </c>
      <c r="I10" s="11">
        <v>0.08</v>
      </c>
      <c r="J10" s="5" t="str">
        <f>IF(E10=0,"",H10+(H10*I10))</f>
        <v/>
      </c>
    </row>
    <row r="11" spans="1:10" ht="63.75" x14ac:dyDescent="0.25">
      <c r="A11" s="12">
        <v>2</v>
      </c>
      <c r="B11" s="29" t="s">
        <v>301</v>
      </c>
      <c r="C11" s="23">
        <v>6000</v>
      </c>
      <c r="D11" s="13"/>
      <c r="E11" s="9"/>
      <c r="F11" s="4" t="str">
        <f t="shared" ref="F11:F19" si="1">IF(E11=0,"",CEILING(C11/E11,1))</f>
        <v/>
      </c>
      <c r="G11" s="10"/>
      <c r="H11" s="5" t="str">
        <f t="shared" ref="H11:H19" si="2">IF(E11=0,"",F11*G11)</f>
        <v/>
      </c>
      <c r="I11" s="11">
        <v>0.08</v>
      </c>
      <c r="J11" s="5" t="str">
        <f t="shared" ref="J11:J19" si="3">IF(E11=0,"",H11+(H11*I11))</f>
        <v/>
      </c>
    </row>
    <row r="12" spans="1:10" ht="63.75" x14ac:dyDescent="0.25">
      <c r="A12" s="12">
        <v>3</v>
      </c>
      <c r="B12" s="29" t="s">
        <v>302</v>
      </c>
      <c r="C12" s="23">
        <v>6500</v>
      </c>
      <c r="D12" s="13"/>
      <c r="E12" s="9"/>
      <c r="F12" s="4" t="str">
        <f t="shared" si="1"/>
        <v/>
      </c>
      <c r="G12" s="10"/>
      <c r="H12" s="5" t="str">
        <f t="shared" si="2"/>
        <v/>
      </c>
      <c r="I12" s="11">
        <v>0.08</v>
      </c>
      <c r="J12" s="5" t="str">
        <f t="shared" si="3"/>
        <v/>
      </c>
    </row>
    <row r="13" spans="1:10" ht="63.75" x14ac:dyDescent="0.25">
      <c r="A13" s="12">
        <v>4</v>
      </c>
      <c r="B13" s="29" t="s">
        <v>303</v>
      </c>
      <c r="C13" s="28">
        <v>4000</v>
      </c>
      <c r="D13" s="13"/>
      <c r="E13" s="9"/>
      <c r="F13" s="4" t="str">
        <f t="shared" si="1"/>
        <v/>
      </c>
      <c r="G13" s="10"/>
      <c r="H13" s="5" t="str">
        <f t="shared" si="2"/>
        <v/>
      </c>
      <c r="I13" s="11">
        <v>0.08</v>
      </c>
      <c r="J13" s="5" t="str">
        <f t="shared" si="3"/>
        <v/>
      </c>
    </row>
    <row r="14" spans="1:10" ht="63.75" x14ac:dyDescent="0.25">
      <c r="A14" s="12">
        <v>5</v>
      </c>
      <c r="B14" s="29" t="s">
        <v>304</v>
      </c>
      <c r="C14" s="28">
        <v>500</v>
      </c>
      <c r="D14" s="13"/>
      <c r="E14" s="9"/>
      <c r="F14" s="4" t="str">
        <f t="shared" si="1"/>
        <v/>
      </c>
      <c r="G14" s="10"/>
      <c r="H14" s="5" t="str">
        <f t="shared" si="2"/>
        <v/>
      </c>
      <c r="I14" s="11">
        <v>0.08</v>
      </c>
      <c r="J14" s="5" t="str">
        <f t="shared" si="3"/>
        <v/>
      </c>
    </row>
    <row r="15" spans="1:10" ht="51" x14ac:dyDescent="0.25">
      <c r="A15" s="12">
        <v>6</v>
      </c>
      <c r="B15" s="29" t="s">
        <v>305</v>
      </c>
      <c r="C15" s="28">
        <v>100</v>
      </c>
      <c r="D15" s="13"/>
      <c r="E15" s="9"/>
      <c r="F15" s="4" t="str">
        <f t="shared" si="1"/>
        <v/>
      </c>
      <c r="G15" s="10"/>
      <c r="H15" s="5" t="str">
        <f t="shared" si="2"/>
        <v/>
      </c>
      <c r="I15" s="11">
        <v>0.08</v>
      </c>
      <c r="J15" s="5" t="str">
        <f t="shared" si="3"/>
        <v/>
      </c>
    </row>
    <row r="16" spans="1:10" ht="51" x14ac:dyDescent="0.25">
      <c r="A16" s="12">
        <v>7</v>
      </c>
      <c r="B16" s="29" t="s">
        <v>306</v>
      </c>
      <c r="C16" s="23">
        <v>300</v>
      </c>
      <c r="D16" s="13"/>
      <c r="E16" s="9"/>
      <c r="F16" s="4" t="str">
        <f t="shared" si="1"/>
        <v/>
      </c>
      <c r="G16" s="10"/>
      <c r="H16" s="5" t="str">
        <f t="shared" si="2"/>
        <v/>
      </c>
      <c r="I16" s="11">
        <v>0.08</v>
      </c>
      <c r="J16" s="5" t="str">
        <f t="shared" si="3"/>
        <v/>
      </c>
    </row>
    <row r="17" spans="1:10" ht="38.25" x14ac:dyDescent="0.25">
      <c r="A17" s="12">
        <v>8</v>
      </c>
      <c r="B17" s="29" t="s">
        <v>307</v>
      </c>
      <c r="C17" s="23">
        <v>250</v>
      </c>
      <c r="D17" s="13"/>
      <c r="E17" s="9"/>
      <c r="F17" s="4" t="str">
        <f t="shared" si="1"/>
        <v/>
      </c>
      <c r="G17" s="10"/>
      <c r="H17" s="5" t="str">
        <f t="shared" si="2"/>
        <v/>
      </c>
      <c r="I17" s="11">
        <v>0.08</v>
      </c>
      <c r="J17" s="5" t="str">
        <f t="shared" si="3"/>
        <v/>
      </c>
    </row>
    <row r="18" spans="1:10" ht="38.25" x14ac:dyDescent="0.25">
      <c r="A18" s="12">
        <v>9</v>
      </c>
      <c r="B18" s="29" t="s">
        <v>308</v>
      </c>
      <c r="C18" s="23">
        <v>250</v>
      </c>
      <c r="D18" s="13"/>
      <c r="E18" s="9"/>
      <c r="F18" s="4" t="str">
        <f t="shared" si="1"/>
        <v/>
      </c>
      <c r="G18" s="10"/>
      <c r="H18" s="5" t="str">
        <f t="shared" si="2"/>
        <v/>
      </c>
      <c r="I18" s="11">
        <v>0.08</v>
      </c>
      <c r="J18" s="5" t="str">
        <f t="shared" si="3"/>
        <v/>
      </c>
    </row>
    <row r="19" spans="1:10" ht="38.25" x14ac:dyDescent="0.25">
      <c r="A19" s="12">
        <v>10</v>
      </c>
      <c r="B19" s="29" t="s">
        <v>309</v>
      </c>
      <c r="C19" s="23">
        <v>250</v>
      </c>
      <c r="D19" s="13"/>
      <c r="E19" s="9"/>
      <c r="F19" s="4" t="str">
        <f t="shared" si="1"/>
        <v/>
      </c>
      <c r="G19" s="10"/>
      <c r="H19" s="5" t="str">
        <f t="shared" si="2"/>
        <v/>
      </c>
      <c r="I19" s="11">
        <v>0.08</v>
      </c>
      <c r="J19" s="5" t="str">
        <f t="shared" si="3"/>
        <v/>
      </c>
    </row>
    <row r="20" spans="1:10" ht="13.5" customHeight="1" x14ac:dyDescent="0.25">
      <c r="A20" s="34" t="s">
        <v>12</v>
      </c>
      <c r="B20" s="35"/>
      <c r="C20" s="35"/>
      <c r="D20" s="35"/>
      <c r="E20" s="35"/>
      <c r="F20" s="35"/>
      <c r="G20" s="36"/>
      <c r="H20" s="3">
        <f>SUM(H10:H19)</f>
        <v>0</v>
      </c>
      <c r="I20" s="2"/>
      <c r="J20" s="3">
        <f>SUM(J10:J19)</f>
        <v>0</v>
      </c>
    </row>
    <row r="22" spans="1:10" x14ac:dyDescent="0.25">
      <c r="B22" s="6" t="s">
        <v>13</v>
      </c>
    </row>
    <row r="23" spans="1:10" ht="27" customHeight="1" x14ac:dyDescent="0.25">
      <c r="B23" s="31" t="s">
        <v>64</v>
      </c>
      <c r="C23" s="31"/>
      <c r="D23" s="31"/>
      <c r="E23" s="31"/>
      <c r="F23" s="31"/>
      <c r="G23" s="31"/>
      <c r="H23" s="31"/>
      <c r="I23" s="31"/>
      <c r="J23" s="31"/>
    </row>
  </sheetData>
  <sheetProtection password="E853" sheet="1" objects="1" scenarios="1"/>
  <mergeCells count="17"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B23:J23"/>
    <mergeCell ref="F6:F9"/>
    <mergeCell ref="G6:G9"/>
    <mergeCell ref="H6:H9"/>
    <mergeCell ref="I6:I9"/>
    <mergeCell ref="J6:J9"/>
    <mergeCell ref="A20:G20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24</vt:i4>
      </vt:variant>
      <vt:variant>
        <vt:lpstr>Zakresy nazwane</vt:lpstr>
      </vt:variant>
      <vt:variant>
        <vt:i4>24</vt:i4>
      </vt:variant>
    </vt:vector>
  </HeadingPairs>
  <TitlesOfParts>
    <vt:vector size="48" baseType="lpstr">
      <vt:lpstr>P1</vt:lpstr>
      <vt:lpstr>P2</vt:lpstr>
      <vt:lpstr>P3</vt:lpstr>
      <vt:lpstr>P4</vt:lpstr>
      <vt:lpstr>P5</vt:lpstr>
      <vt:lpstr>P6</vt:lpstr>
      <vt:lpstr>P7</vt:lpstr>
      <vt:lpstr>P8</vt:lpstr>
      <vt:lpstr>P9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P22</vt:lpstr>
      <vt:lpstr>P23</vt:lpstr>
      <vt:lpstr>P24</vt:lpstr>
      <vt:lpstr>'P1'!Obszar_wydruku</vt:lpstr>
      <vt:lpstr>'P10'!Obszar_wydruku</vt:lpstr>
      <vt:lpstr>'P11'!Obszar_wydruku</vt:lpstr>
      <vt:lpstr>'P12'!Obszar_wydruku</vt:lpstr>
      <vt:lpstr>'P13'!Obszar_wydruku</vt:lpstr>
      <vt:lpstr>'P14'!Obszar_wydruku</vt:lpstr>
      <vt:lpstr>'P15'!Obszar_wydruku</vt:lpstr>
      <vt:lpstr>'P16'!Obszar_wydruku</vt:lpstr>
      <vt:lpstr>'P17'!Obszar_wydruku</vt:lpstr>
      <vt:lpstr>'P18'!Obszar_wydruku</vt:lpstr>
      <vt:lpstr>'P19'!Obszar_wydruku</vt:lpstr>
      <vt:lpstr>'P2'!Obszar_wydruku</vt:lpstr>
      <vt:lpstr>'P20'!Obszar_wydruku</vt:lpstr>
      <vt:lpstr>'P21'!Obszar_wydruku</vt:lpstr>
      <vt:lpstr>'P22'!Obszar_wydruku</vt:lpstr>
      <vt:lpstr>'P23'!Obszar_wydruku</vt:lpstr>
      <vt:lpstr>'P24'!Obszar_wydruku</vt:lpstr>
      <vt:lpstr>'P3'!Obszar_wydruku</vt:lpstr>
      <vt:lpstr>'P4'!Obszar_wydruku</vt:lpstr>
      <vt:lpstr>'P5'!Obszar_wydruku</vt:lpstr>
      <vt:lpstr>'P6'!Obszar_wydruku</vt:lpstr>
      <vt:lpstr>'P7'!Obszar_wydruku</vt:lpstr>
      <vt:lpstr>'P8'!Obszar_wydruku</vt:lpstr>
      <vt:lpstr>'P9'!Obszar_wydruku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2022-02-28T10:24:35Z</dcterms:modified>
</cp:coreProperties>
</file>