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defaultThemeVersion="124226"/>
  <bookViews>
    <workbookView xWindow="885" yWindow="390" windowWidth="14820" windowHeight="9675" tabRatio="884" activeTab="9"/>
  </bookViews>
  <sheets>
    <sheet name="Pakiet1" sheetId="78" r:id="rId1"/>
    <sheet name="Pakiet2" sheetId="83" r:id="rId2"/>
    <sheet name="Pakiet3" sheetId="84" r:id="rId3"/>
    <sheet name="Pakiet4" sheetId="85" r:id="rId4"/>
    <sheet name="Pakiet5" sheetId="86" r:id="rId5"/>
    <sheet name="Pakiet6" sheetId="87" r:id="rId6"/>
    <sheet name="Pakiet7" sheetId="88" r:id="rId7"/>
    <sheet name="Pakiet8" sheetId="89" r:id="rId8"/>
    <sheet name="Pakiet9" sheetId="91" r:id="rId9"/>
    <sheet name="Pakiet10" sheetId="92" r:id="rId10"/>
    <sheet name="Pakiet11" sheetId="93" r:id="rId11"/>
    <sheet name="Pakiet12" sheetId="95" r:id="rId12"/>
    <sheet name="Pakiet13" sheetId="81" r:id="rId13"/>
    <sheet name="Arkusz14" sheetId="94" r:id="rId14"/>
  </sheets>
  <definedNames>
    <definedName name="_GoBack1" localSheetId="8">Pakiet9!$B$38</definedName>
    <definedName name="_xlnm.Print_Area" localSheetId="13">Arkusz14!$A$1:$J$80</definedName>
    <definedName name="_xlnm.Print_Area" localSheetId="0">Pakiet1!$A$1:$K$62</definedName>
    <definedName name="_xlnm.Print_Area" localSheetId="9">Pakiet10!$A$1:$L$193</definedName>
    <definedName name="_xlnm.Print_Area" localSheetId="10">Pakiet11!$A$1:$K$56</definedName>
    <definedName name="_xlnm.Print_Area" localSheetId="11">Pakiet12!$A$1:$K$20</definedName>
    <definedName name="_xlnm.Print_Area" localSheetId="12">Pakiet13!$A$1:$K$126</definedName>
    <definedName name="_xlnm.Print_Area" localSheetId="1">Pakiet2!$A$1:$K$42</definedName>
    <definedName name="_xlnm.Print_Area" localSheetId="2">Pakiet3!$A$1:$K$27</definedName>
    <definedName name="_xlnm.Print_Area" localSheetId="3">Pakiet4!$A$1:$K$21</definedName>
    <definedName name="_xlnm.Print_Area" localSheetId="4">Pakiet5!$A$1:$K$46</definedName>
    <definedName name="_xlnm.Print_Area" localSheetId="5">Pakiet6!$A$1:$K$72</definedName>
    <definedName name="_xlnm.Print_Area" localSheetId="6">Pakiet7!$A$1:$K$73</definedName>
    <definedName name="_xlnm.Print_Area" localSheetId="7">Pakiet8!$A$1:$K$48</definedName>
    <definedName name="_xlnm.Print_Area" localSheetId="8">Pakiet9!$A$1:$K$83</definedName>
  </definedNames>
  <calcPr calcId="145621" iterateDelta="1E-4"/>
</workbook>
</file>

<file path=xl/calcChain.xml><?xml version="1.0" encoding="utf-8"?>
<calcChain xmlns="http://schemas.openxmlformats.org/spreadsheetml/2006/main">
  <c r="I19" i="87" l="1"/>
  <c r="K19" i="87" s="1"/>
  <c r="K41" i="88"/>
  <c r="I41" i="88"/>
  <c r="K40" i="88"/>
  <c r="I40" i="88"/>
  <c r="I15" i="89"/>
  <c r="K15" i="89" s="1"/>
  <c r="I24" i="91"/>
  <c r="K24" i="91" s="1"/>
  <c r="J82" i="92"/>
  <c r="L82" i="92" s="1"/>
  <c r="I23" i="93"/>
  <c r="K23" i="93"/>
  <c r="I32" i="81"/>
  <c r="K32" i="81" s="1"/>
  <c r="I33" i="81"/>
  <c r="K33" i="81" s="1"/>
  <c r="G15" i="93"/>
  <c r="G16" i="93"/>
  <c r="G17" i="93"/>
  <c r="G18" i="93"/>
  <c r="G19" i="93"/>
  <c r="G20" i="93"/>
  <c r="G21" i="93"/>
  <c r="G10" i="93"/>
  <c r="G11" i="93"/>
  <c r="G12" i="93"/>
  <c r="G13" i="93"/>
  <c r="I20" i="93" l="1"/>
  <c r="K20" i="93" s="1"/>
  <c r="K33" i="88"/>
  <c r="K34" i="88"/>
  <c r="I33" i="88"/>
  <c r="I34" i="88"/>
  <c r="G33" i="88"/>
  <c r="G34" i="88"/>
  <c r="G12" i="95" l="1"/>
  <c r="I12" i="95" s="1"/>
  <c r="K12" i="95" s="1"/>
  <c r="G11" i="95"/>
  <c r="I11" i="95" s="1"/>
  <c r="K11" i="95" s="1"/>
  <c r="G10" i="95"/>
  <c r="I10" i="95" s="1"/>
  <c r="I19" i="93"/>
  <c r="K19" i="93" s="1"/>
  <c r="I15" i="93"/>
  <c r="K15" i="93" s="1"/>
  <c r="I16" i="93"/>
  <c r="K16" i="93" s="1"/>
  <c r="G14" i="93"/>
  <c r="I14" i="93" s="1"/>
  <c r="K14" i="93" s="1"/>
  <c r="H66" i="92"/>
  <c r="J66" i="92" s="1"/>
  <c r="L66" i="92" s="1"/>
  <c r="J65" i="92"/>
  <c r="L65" i="92" s="1"/>
  <c r="H65" i="92"/>
  <c r="H42" i="92"/>
  <c r="J42" i="92" s="1"/>
  <c r="L42" i="92" s="1"/>
  <c r="H41" i="92"/>
  <c r="J41" i="92" s="1"/>
  <c r="L41" i="92" s="1"/>
  <c r="H40" i="92"/>
  <c r="J40" i="92" s="1"/>
  <c r="L40" i="92" s="1"/>
  <c r="G43" i="78"/>
  <c r="I43" i="78" s="1"/>
  <c r="K43" i="78" s="1"/>
  <c r="G44" i="78"/>
  <c r="I44" i="78" s="1"/>
  <c r="K44" i="78" s="1"/>
  <c r="G45" i="78"/>
  <c r="I45" i="78" s="1"/>
  <c r="K45" i="78" s="1"/>
  <c r="G46" i="78"/>
  <c r="I46" i="78" s="1"/>
  <c r="K46" i="78" s="1"/>
  <c r="G47" i="78"/>
  <c r="I47" i="78" s="1"/>
  <c r="K47" i="78" s="1"/>
  <c r="G48" i="78"/>
  <c r="I48" i="78" s="1"/>
  <c r="K48" i="78" s="1"/>
  <c r="G49" i="78"/>
  <c r="I49" i="78" s="1"/>
  <c r="K49" i="78" s="1"/>
  <c r="G50" i="78"/>
  <c r="I50" i="78" s="1"/>
  <c r="K50" i="78" s="1"/>
  <c r="G51" i="78"/>
  <c r="I51" i="78" s="1"/>
  <c r="K51" i="78" s="1"/>
  <c r="G52" i="78"/>
  <c r="I52" i="78" s="1"/>
  <c r="K52" i="78" s="1"/>
  <c r="G53" i="78"/>
  <c r="I53" i="78" s="1"/>
  <c r="K53" i="78" s="1"/>
  <c r="G54" i="78"/>
  <c r="I54" i="78" s="1"/>
  <c r="K54" i="78" s="1"/>
  <c r="G55" i="78"/>
  <c r="I55" i="78" s="1"/>
  <c r="K55" i="78" s="1"/>
  <c r="G56" i="78"/>
  <c r="I56" i="78" s="1"/>
  <c r="K56" i="78" s="1"/>
  <c r="G57" i="78"/>
  <c r="I57" i="78" s="1"/>
  <c r="K57" i="78" s="1"/>
  <c r="G58" i="78"/>
  <c r="I58" i="78" s="1"/>
  <c r="K58" i="78" s="1"/>
  <c r="G42" i="78"/>
  <c r="I42" i="78" s="1"/>
  <c r="K42" i="78" s="1"/>
  <c r="K10" i="95" l="1"/>
  <c r="K13" i="95" s="1"/>
  <c r="I13" i="95"/>
  <c r="G12" i="89"/>
  <c r="I12" i="89" s="1"/>
  <c r="K12" i="89" s="1"/>
  <c r="I11" i="89"/>
  <c r="K11" i="89" s="1"/>
  <c r="G11" i="89"/>
  <c r="G10" i="89"/>
  <c r="I10" i="89" s="1"/>
  <c r="K10" i="89" s="1"/>
  <c r="F69" i="94" l="1"/>
  <c r="H69" i="94" s="1"/>
  <c r="J69" i="94" s="1"/>
  <c r="I22" i="81" l="1"/>
  <c r="K22" i="81" s="1"/>
  <c r="I23" i="81"/>
  <c r="K23" i="81" s="1"/>
  <c r="I24" i="81"/>
  <c r="K24" i="81" s="1"/>
  <c r="G20" i="81"/>
  <c r="I20" i="81" s="1"/>
  <c r="K20" i="81" s="1"/>
  <c r="G21" i="81"/>
  <c r="I21" i="81" s="1"/>
  <c r="K21" i="81" s="1"/>
  <c r="G22" i="81"/>
  <c r="G23" i="81"/>
  <c r="G24" i="81"/>
  <c r="F54" i="94"/>
  <c r="H54" i="94" s="1"/>
  <c r="J54" i="94" s="1"/>
  <c r="F53" i="94"/>
  <c r="H53" i="94" s="1"/>
  <c r="J53" i="94" s="1"/>
  <c r="F52" i="94"/>
  <c r="H52" i="94" s="1"/>
  <c r="J52" i="94" s="1"/>
  <c r="F51" i="94"/>
  <c r="H51" i="94" s="1"/>
  <c r="J51" i="94" s="1"/>
  <c r="F47" i="94"/>
  <c r="H47" i="94" s="1"/>
  <c r="J47" i="94" s="1"/>
  <c r="F46" i="94"/>
  <c r="H46" i="94" s="1"/>
  <c r="J46" i="94" s="1"/>
  <c r="F45" i="94"/>
  <c r="H45" i="94" s="1"/>
  <c r="J45" i="94" s="1"/>
  <c r="F50" i="94"/>
  <c r="H50" i="94" s="1"/>
  <c r="J50" i="94" s="1"/>
  <c r="G19" i="81" l="1"/>
  <c r="I19" i="81" s="1"/>
  <c r="K19" i="81" s="1"/>
  <c r="F68" i="94" l="1"/>
  <c r="H68" i="94" s="1"/>
  <c r="J68" i="94" s="1"/>
  <c r="F67" i="94"/>
  <c r="H67" i="94" s="1"/>
  <c r="J67" i="94" s="1"/>
  <c r="F66" i="94"/>
  <c r="H66" i="94" s="1"/>
  <c r="J66" i="94" s="1"/>
  <c r="F65" i="94"/>
  <c r="H65" i="94" s="1"/>
  <c r="J65" i="94" s="1"/>
  <c r="F64" i="94"/>
  <c r="H64" i="94" s="1"/>
  <c r="J64" i="94" s="1"/>
  <c r="F63" i="94"/>
  <c r="H63" i="94" s="1"/>
  <c r="F62" i="94"/>
  <c r="H62" i="94" s="1"/>
  <c r="J62" i="94" s="1"/>
  <c r="F61" i="94"/>
  <c r="H61" i="94" s="1"/>
  <c r="J61" i="94" s="1"/>
  <c r="F60" i="94"/>
  <c r="H60" i="94" s="1"/>
  <c r="J60" i="94" s="1"/>
  <c r="F59" i="94"/>
  <c r="H59" i="94" s="1"/>
  <c r="J59" i="94" s="1"/>
  <c r="F58" i="94"/>
  <c r="H58" i="94" s="1"/>
  <c r="J58" i="94" s="1"/>
  <c r="F57" i="94"/>
  <c r="H57" i="94" s="1"/>
  <c r="J57" i="94" s="1"/>
  <c r="F56" i="94"/>
  <c r="H56" i="94" s="1"/>
  <c r="J56" i="94" s="1"/>
  <c r="F55" i="94"/>
  <c r="H55" i="94" s="1"/>
  <c r="J55" i="94" s="1"/>
  <c r="F49" i="94"/>
  <c r="H49" i="94" s="1"/>
  <c r="J49" i="94" s="1"/>
  <c r="F48" i="94"/>
  <c r="H48" i="94" s="1"/>
  <c r="J48" i="94" s="1"/>
  <c r="F44" i="94"/>
  <c r="H44" i="94" s="1"/>
  <c r="J44" i="94" s="1"/>
  <c r="F43" i="94"/>
  <c r="H43" i="94" s="1"/>
  <c r="J43" i="94" s="1"/>
  <c r="F42" i="94"/>
  <c r="H42" i="94" s="1"/>
  <c r="J42" i="94" s="1"/>
  <c r="F41" i="94"/>
  <c r="H41" i="94" s="1"/>
  <c r="J41" i="94" s="1"/>
  <c r="F40" i="94"/>
  <c r="H40" i="94" s="1"/>
  <c r="J40" i="94" s="1"/>
  <c r="F39" i="94"/>
  <c r="H39" i="94" s="1"/>
  <c r="J39" i="94" s="1"/>
  <c r="F38" i="94"/>
  <c r="H38" i="94" s="1"/>
  <c r="J38" i="94" s="1"/>
  <c r="F37" i="94"/>
  <c r="H37" i="94" s="1"/>
  <c r="J37" i="94" s="1"/>
  <c r="F36" i="94"/>
  <c r="H36" i="94" s="1"/>
  <c r="J36" i="94" s="1"/>
  <c r="F35" i="94"/>
  <c r="H35" i="94" s="1"/>
  <c r="J35" i="94" s="1"/>
  <c r="F34" i="94"/>
  <c r="H34" i="94" s="1"/>
  <c r="J34" i="94" s="1"/>
  <c r="F33" i="94"/>
  <c r="H33" i="94" s="1"/>
  <c r="J33" i="94" s="1"/>
  <c r="F32" i="94"/>
  <c r="H32" i="94" s="1"/>
  <c r="J32" i="94" s="1"/>
  <c r="F31" i="94"/>
  <c r="H31" i="94" s="1"/>
  <c r="J31" i="94" s="1"/>
  <c r="F30" i="94"/>
  <c r="H30" i="94" s="1"/>
  <c r="J30" i="94" s="1"/>
  <c r="F29" i="94"/>
  <c r="H29" i="94" s="1"/>
  <c r="J29" i="94" s="1"/>
  <c r="F28" i="94"/>
  <c r="H28" i="94" s="1"/>
  <c r="J28" i="94" s="1"/>
  <c r="F27" i="94"/>
  <c r="H27" i="94" s="1"/>
  <c r="J27" i="94" s="1"/>
  <c r="F26" i="94"/>
  <c r="H26" i="94" s="1"/>
  <c r="J26" i="94" s="1"/>
  <c r="F25" i="94"/>
  <c r="H25" i="94" s="1"/>
  <c r="J25" i="94" s="1"/>
  <c r="F24" i="94"/>
  <c r="H24" i="94" s="1"/>
  <c r="J24" i="94" s="1"/>
  <c r="F23" i="94"/>
  <c r="H23" i="94" s="1"/>
  <c r="J23" i="94" s="1"/>
  <c r="F22" i="94"/>
  <c r="H22" i="94" s="1"/>
  <c r="J22" i="94" s="1"/>
  <c r="F21" i="94"/>
  <c r="H21" i="94" s="1"/>
  <c r="J21" i="94" s="1"/>
  <c r="F20" i="94"/>
  <c r="H20" i="94" s="1"/>
  <c r="J20" i="94" s="1"/>
  <c r="F19" i="94"/>
  <c r="H19" i="94" s="1"/>
  <c r="J19" i="94" s="1"/>
  <c r="F18" i="94"/>
  <c r="H18" i="94" s="1"/>
  <c r="J18" i="94" s="1"/>
  <c r="F17" i="94"/>
  <c r="H17" i="94" s="1"/>
  <c r="J17" i="94" s="1"/>
  <c r="F16" i="94"/>
  <c r="H16" i="94" s="1"/>
  <c r="J16" i="94" s="1"/>
  <c r="F15" i="94"/>
  <c r="H15" i="94" s="1"/>
  <c r="J15" i="94" s="1"/>
  <c r="F14" i="94"/>
  <c r="H14" i="94" s="1"/>
  <c r="J14" i="94" s="1"/>
  <c r="F13" i="94"/>
  <c r="H13" i="94" s="1"/>
  <c r="J13" i="94" s="1"/>
  <c r="F12" i="94"/>
  <c r="H12" i="94" s="1"/>
  <c r="J12" i="94" s="1"/>
  <c r="F11" i="94"/>
  <c r="H11" i="94" s="1"/>
  <c r="J11" i="94" s="1"/>
  <c r="F10" i="94"/>
  <c r="H10" i="94" s="1"/>
  <c r="J10" i="94" s="1"/>
  <c r="J63" i="94" l="1"/>
  <c r="H70" i="94"/>
  <c r="J70" i="94"/>
  <c r="I21" i="93" l="1"/>
  <c r="K21" i="93" s="1"/>
  <c r="I18" i="93"/>
  <c r="K18" i="93" s="1"/>
  <c r="I17" i="93"/>
  <c r="K17" i="93" s="1"/>
  <c r="I13" i="93"/>
  <c r="K13" i="93" s="1"/>
  <c r="I12" i="93"/>
  <c r="K12" i="93" s="1"/>
  <c r="I11" i="93"/>
  <c r="K11" i="93" s="1"/>
  <c r="I10" i="93"/>
  <c r="K10" i="93" l="1"/>
  <c r="K24" i="93" s="1"/>
  <c r="I24" i="93"/>
  <c r="H45" i="92"/>
  <c r="J45" i="92" s="1"/>
  <c r="L45" i="92" s="1"/>
  <c r="H46" i="92"/>
  <c r="J46" i="92" s="1"/>
  <c r="L46" i="92" s="1"/>
  <c r="H47" i="92"/>
  <c r="J47" i="92" s="1"/>
  <c r="L47" i="92" s="1"/>
  <c r="H48" i="92"/>
  <c r="J48" i="92" s="1"/>
  <c r="L48" i="92" s="1"/>
  <c r="H49" i="92"/>
  <c r="J49" i="92" s="1"/>
  <c r="L49" i="92" s="1"/>
  <c r="H50" i="92"/>
  <c r="J50" i="92" s="1"/>
  <c r="L50" i="92" s="1"/>
  <c r="H51" i="92"/>
  <c r="J51" i="92" s="1"/>
  <c r="L51" i="92" s="1"/>
  <c r="H52" i="92"/>
  <c r="J52" i="92" s="1"/>
  <c r="L52" i="92" s="1"/>
  <c r="H53" i="92"/>
  <c r="J53" i="92" s="1"/>
  <c r="L53" i="92" s="1"/>
  <c r="H55" i="92"/>
  <c r="J55" i="92" s="1"/>
  <c r="L55" i="92" s="1"/>
  <c r="H56" i="92"/>
  <c r="J56" i="92" s="1"/>
  <c r="L56" i="92" s="1"/>
  <c r="H58" i="92"/>
  <c r="J58" i="92" s="1"/>
  <c r="L58" i="92" s="1"/>
  <c r="H59" i="92"/>
  <c r="J59" i="92" s="1"/>
  <c r="L59" i="92" s="1"/>
  <c r="H60" i="92"/>
  <c r="J60" i="92" s="1"/>
  <c r="L60" i="92" s="1"/>
  <c r="H61" i="92"/>
  <c r="J61" i="92" s="1"/>
  <c r="L61" i="92" s="1"/>
  <c r="H62" i="92"/>
  <c r="J62" i="92" s="1"/>
  <c r="L62" i="92" s="1"/>
  <c r="H63" i="92"/>
  <c r="J63" i="92" s="1"/>
  <c r="L63" i="92" s="1"/>
  <c r="H64" i="92"/>
  <c r="J64" i="92" s="1"/>
  <c r="L64" i="92" s="1"/>
  <c r="H67" i="92"/>
  <c r="J67" i="92" s="1"/>
  <c r="L67" i="92" s="1"/>
  <c r="H69" i="92"/>
  <c r="J69" i="92" s="1"/>
  <c r="L69" i="92" s="1"/>
  <c r="H70" i="92"/>
  <c r="J70" i="92" s="1"/>
  <c r="L70" i="92" s="1"/>
  <c r="H71" i="92"/>
  <c r="J71" i="92" s="1"/>
  <c r="L71" i="92" s="1"/>
  <c r="H72" i="92"/>
  <c r="J72" i="92" s="1"/>
  <c r="L72" i="92" s="1"/>
  <c r="H73" i="92"/>
  <c r="J73" i="92" s="1"/>
  <c r="L73" i="92" s="1"/>
  <c r="H74" i="92"/>
  <c r="J74" i="92" s="1"/>
  <c r="L74" i="92" s="1"/>
  <c r="H75" i="92"/>
  <c r="J75" i="92" s="1"/>
  <c r="L75" i="92" s="1"/>
  <c r="H76" i="92"/>
  <c r="J76" i="92" s="1"/>
  <c r="L76" i="92" s="1"/>
  <c r="H77" i="92"/>
  <c r="J77" i="92" s="1"/>
  <c r="L77" i="92" s="1"/>
  <c r="H78" i="92"/>
  <c r="J78" i="92" s="1"/>
  <c r="L78" i="92" s="1"/>
  <c r="H79" i="92"/>
  <c r="J79" i="92" s="1"/>
  <c r="L79" i="92" s="1"/>
  <c r="H80" i="92"/>
  <c r="J80" i="92" s="1"/>
  <c r="L80" i="92" s="1"/>
  <c r="H10" i="92"/>
  <c r="J10" i="92" s="1"/>
  <c r="H11" i="92"/>
  <c r="J11" i="92" s="1"/>
  <c r="L11" i="92" s="1"/>
  <c r="H12" i="92"/>
  <c r="H13" i="92"/>
  <c r="H14" i="92"/>
  <c r="H15" i="92"/>
  <c r="H16" i="92"/>
  <c r="H17" i="92"/>
  <c r="J17" i="92" s="1"/>
  <c r="L17" i="92" s="1"/>
  <c r="H18" i="92"/>
  <c r="H19" i="92"/>
  <c r="J19" i="92" s="1"/>
  <c r="L19" i="92" s="1"/>
  <c r="H20" i="92"/>
  <c r="H21" i="92"/>
  <c r="J21" i="92" s="1"/>
  <c r="L21" i="92" s="1"/>
  <c r="H22" i="92"/>
  <c r="H23" i="92"/>
  <c r="J23" i="92" s="1"/>
  <c r="L23" i="92" s="1"/>
  <c r="H24" i="92"/>
  <c r="H25" i="92"/>
  <c r="J25" i="92" s="1"/>
  <c r="L25" i="92" s="1"/>
  <c r="H26" i="92"/>
  <c r="H27" i="92"/>
  <c r="J27" i="92" s="1"/>
  <c r="L27" i="92" s="1"/>
  <c r="H28" i="92"/>
  <c r="H29" i="92"/>
  <c r="J29" i="92" s="1"/>
  <c r="L29" i="92" s="1"/>
  <c r="H30" i="92"/>
  <c r="H31" i="92"/>
  <c r="J31" i="92" s="1"/>
  <c r="L31" i="92" s="1"/>
  <c r="H32" i="92"/>
  <c r="H33" i="92"/>
  <c r="J33" i="92" s="1"/>
  <c r="L33" i="92" s="1"/>
  <c r="H34" i="92"/>
  <c r="H35" i="92"/>
  <c r="J35" i="92" s="1"/>
  <c r="L35" i="92" s="1"/>
  <c r="H36" i="92"/>
  <c r="J36" i="92" s="1"/>
  <c r="L36" i="92" s="1"/>
  <c r="H37" i="92"/>
  <c r="J37" i="92" s="1"/>
  <c r="L37" i="92" s="1"/>
  <c r="H38" i="92"/>
  <c r="J38" i="92" s="1"/>
  <c r="L38" i="92" s="1"/>
  <c r="H39" i="92"/>
  <c r="J39" i="92" s="1"/>
  <c r="L39" i="92" s="1"/>
  <c r="J34" i="92"/>
  <c r="L34" i="92" s="1"/>
  <c r="J32" i="92"/>
  <c r="L32" i="92" s="1"/>
  <c r="J30" i="92"/>
  <c r="L30" i="92" s="1"/>
  <c r="J28" i="92"/>
  <c r="L28" i="92" s="1"/>
  <c r="J26" i="92"/>
  <c r="L26" i="92" s="1"/>
  <c r="J24" i="92"/>
  <c r="L24" i="92" s="1"/>
  <c r="J22" i="92"/>
  <c r="L22" i="92" s="1"/>
  <c r="J20" i="92"/>
  <c r="L20" i="92" s="1"/>
  <c r="J18" i="92"/>
  <c r="L18" i="92" s="1"/>
  <c r="J16" i="92"/>
  <c r="L16" i="92" s="1"/>
  <c r="J15" i="92"/>
  <c r="L15" i="92" s="1"/>
  <c r="J14" i="92"/>
  <c r="L14" i="92" s="1"/>
  <c r="J13" i="92"/>
  <c r="L13" i="92" s="1"/>
  <c r="J12" i="92"/>
  <c r="L12" i="92" s="1"/>
  <c r="I22" i="91"/>
  <c r="K22" i="91" s="1"/>
  <c r="I21" i="91"/>
  <c r="K21" i="91" s="1"/>
  <c r="I19" i="91"/>
  <c r="K19" i="91" s="1"/>
  <c r="I18" i="91"/>
  <c r="K18" i="91" s="1"/>
  <c r="I17" i="91"/>
  <c r="K17" i="91" s="1"/>
  <c r="I16" i="91"/>
  <c r="K16" i="91" s="1"/>
  <c r="I14" i="91"/>
  <c r="K14" i="91" s="1"/>
  <c r="I13" i="91"/>
  <c r="K13" i="91" s="1"/>
  <c r="I12" i="91"/>
  <c r="K12" i="91" s="1"/>
  <c r="I11" i="91"/>
  <c r="K11" i="91" s="1"/>
  <c r="J83" i="92" l="1"/>
  <c r="L10" i="92"/>
  <c r="I25" i="91"/>
  <c r="K25" i="91"/>
  <c r="G13" i="89"/>
  <c r="I13" i="89" s="1"/>
  <c r="G16" i="88"/>
  <c r="I16" i="88" s="1"/>
  <c r="K16" i="88" s="1"/>
  <c r="G17" i="88"/>
  <c r="I17" i="88" s="1"/>
  <c r="K17" i="88" s="1"/>
  <c r="G18" i="88"/>
  <c r="I18" i="88" s="1"/>
  <c r="K18" i="88" s="1"/>
  <c r="G19" i="88"/>
  <c r="I19" i="88" s="1"/>
  <c r="K19" i="88" s="1"/>
  <c r="G20" i="88"/>
  <c r="I20" i="88" s="1"/>
  <c r="K20" i="88" s="1"/>
  <c r="G21" i="88"/>
  <c r="I21" i="88" s="1"/>
  <c r="K21" i="88" s="1"/>
  <c r="G22" i="88"/>
  <c r="I22" i="88" s="1"/>
  <c r="K22" i="88" s="1"/>
  <c r="G23" i="88"/>
  <c r="I23" i="88" s="1"/>
  <c r="K23" i="88" s="1"/>
  <c r="G24" i="88"/>
  <c r="I24" i="88" s="1"/>
  <c r="K24" i="88" s="1"/>
  <c r="G25" i="88"/>
  <c r="I25" i="88" s="1"/>
  <c r="K25" i="88" s="1"/>
  <c r="G26" i="88"/>
  <c r="I26" i="88" s="1"/>
  <c r="K26" i="88" s="1"/>
  <c r="G27" i="88"/>
  <c r="I27" i="88" s="1"/>
  <c r="K27" i="88" s="1"/>
  <c r="G28" i="88"/>
  <c r="I28" i="88" s="1"/>
  <c r="K28" i="88" s="1"/>
  <c r="G29" i="88"/>
  <c r="I29" i="88" s="1"/>
  <c r="K29" i="88" s="1"/>
  <c r="G30" i="88"/>
  <c r="I30" i="88" s="1"/>
  <c r="K30" i="88" s="1"/>
  <c r="G31" i="88"/>
  <c r="I31" i="88" s="1"/>
  <c r="K31" i="88" s="1"/>
  <c r="G32" i="88"/>
  <c r="I32" i="88" s="1"/>
  <c r="K32" i="88" s="1"/>
  <c r="G36" i="88"/>
  <c r="I36" i="88" s="1"/>
  <c r="K36" i="88" s="1"/>
  <c r="G38" i="88"/>
  <c r="I38" i="88" s="1"/>
  <c r="K38" i="88" s="1"/>
  <c r="G37" i="88"/>
  <c r="I37" i="88" s="1"/>
  <c r="K37" i="88" s="1"/>
  <c r="G15" i="88"/>
  <c r="I15" i="88" s="1"/>
  <c r="K15" i="88" s="1"/>
  <c r="G14" i="88"/>
  <c r="I14" i="88" s="1"/>
  <c r="K14" i="88" s="1"/>
  <c r="G13" i="88"/>
  <c r="I13" i="88" s="1"/>
  <c r="K13" i="88" s="1"/>
  <c r="G12" i="88"/>
  <c r="I12" i="88" s="1"/>
  <c r="K12" i="88" s="1"/>
  <c r="G11" i="88"/>
  <c r="I11" i="88" s="1"/>
  <c r="K11" i="88" s="1"/>
  <c r="G10" i="88"/>
  <c r="I10" i="88" s="1"/>
  <c r="K10" i="88" s="1"/>
  <c r="G17" i="87"/>
  <c r="I17" i="87" s="1"/>
  <c r="K17" i="87" s="1"/>
  <c r="G16" i="87"/>
  <c r="I16" i="87" s="1"/>
  <c r="K16" i="87" s="1"/>
  <c r="G15" i="87"/>
  <c r="I15" i="87" s="1"/>
  <c r="K15" i="87" s="1"/>
  <c r="G14" i="87"/>
  <c r="I14" i="87" s="1"/>
  <c r="K14" i="87" s="1"/>
  <c r="G13" i="87"/>
  <c r="I13" i="87" s="1"/>
  <c r="K13" i="87" s="1"/>
  <c r="G12" i="87"/>
  <c r="I12" i="87" s="1"/>
  <c r="K12" i="87" s="1"/>
  <c r="G11" i="87"/>
  <c r="I11" i="87" s="1"/>
  <c r="K11" i="87" s="1"/>
  <c r="G10" i="87"/>
  <c r="I10" i="87" s="1"/>
  <c r="G15" i="86"/>
  <c r="I15" i="86" s="1"/>
  <c r="K15" i="86" s="1"/>
  <c r="G16" i="86"/>
  <c r="I16" i="86" s="1"/>
  <c r="K16" i="86" s="1"/>
  <c r="G17" i="86"/>
  <c r="I17" i="86" s="1"/>
  <c r="K17" i="86" s="1"/>
  <c r="G18" i="86"/>
  <c r="I18" i="86" s="1"/>
  <c r="K18" i="86" s="1"/>
  <c r="G19" i="86"/>
  <c r="I19" i="86" s="1"/>
  <c r="K19" i="86" s="1"/>
  <c r="G20" i="86"/>
  <c r="I20" i="86" s="1"/>
  <c r="K20" i="86" s="1"/>
  <c r="G21" i="86"/>
  <c r="I21" i="86" s="1"/>
  <c r="K21" i="86" s="1"/>
  <c r="G22" i="86"/>
  <c r="I22" i="86" s="1"/>
  <c r="K22" i="86" s="1"/>
  <c r="G23" i="86"/>
  <c r="I23" i="86" s="1"/>
  <c r="K23" i="86" s="1"/>
  <c r="G24" i="86"/>
  <c r="I24" i="86" s="1"/>
  <c r="K24" i="86" s="1"/>
  <c r="G25" i="86"/>
  <c r="I25" i="86" s="1"/>
  <c r="K25" i="86" s="1"/>
  <c r="G26" i="86"/>
  <c r="I26" i="86" s="1"/>
  <c r="K26" i="86" s="1"/>
  <c r="G27" i="86"/>
  <c r="I27" i="86" s="1"/>
  <c r="K27" i="86" s="1"/>
  <c r="G28" i="86"/>
  <c r="I28" i="86" s="1"/>
  <c r="K28" i="86" s="1"/>
  <c r="G29" i="86"/>
  <c r="I29" i="86" s="1"/>
  <c r="K29" i="86" s="1"/>
  <c r="G30" i="86"/>
  <c r="I30" i="86" s="1"/>
  <c r="K30" i="86" s="1"/>
  <c r="G31" i="86"/>
  <c r="I31" i="86" s="1"/>
  <c r="K31" i="86" s="1"/>
  <c r="G32" i="86"/>
  <c r="I32" i="86" s="1"/>
  <c r="K32" i="86" s="1"/>
  <c r="G33" i="86"/>
  <c r="I33" i="86" s="1"/>
  <c r="K33" i="86" s="1"/>
  <c r="G34" i="86"/>
  <c r="I34" i="86" s="1"/>
  <c r="K34" i="86" s="1"/>
  <c r="G35" i="86"/>
  <c r="I35" i="86" s="1"/>
  <c r="K35" i="86" s="1"/>
  <c r="G36" i="86"/>
  <c r="I36" i="86" s="1"/>
  <c r="K36" i="86" s="1"/>
  <c r="G37" i="86"/>
  <c r="I37" i="86" s="1"/>
  <c r="K37" i="86" s="1"/>
  <c r="G38" i="86"/>
  <c r="I38" i="86" s="1"/>
  <c r="K38" i="86" s="1"/>
  <c r="G39" i="86"/>
  <c r="I39" i="86" s="1"/>
  <c r="K39" i="86" s="1"/>
  <c r="G40" i="86"/>
  <c r="I40" i="86" s="1"/>
  <c r="K40" i="86" s="1"/>
  <c r="G41" i="86"/>
  <c r="I41" i="86" s="1"/>
  <c r="K41" i="86" s="1"/>
  <c r="G14" i="86"/>
  <c r="I14" i="86" s="1"/>
  <c r="K14" i="86" s="1"/>
  <c r="G13" i="86"/>
  <c r="I13" i="86" s="1"/>
  <c r="K13" i="86" s="1"/>
  <c r="G12" i="86"/>
  <c r="I12" i="86" s="1"/>
  <c r="K12" i="86" s="1"/>
  <c r="G11" i="86"/>
  <c r="I11" i="86" s="1"/>
  <c r="K11" i="86" s="1"/>
  <c r="G10" i="86"/>
  <c r="I10" i="86" s="1"/>
  <c r="G16" i="85"/>
  <c r="I16" i="85" s="1"/>
  <c r="K16" i="85" s="1"/>
  <c r="G15" i="85"/>
  <c r="I15" i="85" s="1"/>
  <c r="K15" i="85" s="1"/>
  <c r="G14" i="85"/>
  <c r="I14" i="85" s="1"/>
  <c r="K14" i="85" s="1"/>
  <c r="G13" i="85"/>
  <c r="I13" i="85" s="1"/>
  <c r="K13" i="85" s="1"/>
  <c r="G12" i="85"/>
  <c r="I12" i="85" s="1"/>
  <c r="K12" i="85" s="1"/>
  <c r="G11" i="85"/>
  <c r="I11" i="85" s="1"/>
  <c r="K11" i="85" s="1"/>
  <c r="G10" i="85"/>
  <c r="I10" i="85" s="1"/>
  <c r="G22" i="84"/>
  <c r="I22" i="84" s="1"/>
  <c r="K22" i="84" s="1"/>
  <c r="G21" i="84"/>
  <c r="I21" i="84" s="1"/>
  <c r="K21" i="84" s="1"/>
  <c r="G20" i="84"/>
  <c r="I20" i="84" s="1"/>
  <c r="K20" i="84" s="1"/>
  <c r="G19" i="84"/>
  <c r="I19" i="84" s="1"/>
  <c r="K19" i="84" s="1"/>
  <c r="G18" i="84"/>
  <c r="I18" i="84" s="1"/>
  <c r="K18" i="84" s="1"/>
  <c r="G17" i="84"/>
  <c r="I17" i="84" s="1"/>
  <c r="K17" i="84" s="1"/>
  <c r="G16" i="84"/>
  <c r="I16" i="84" s="1"/>
  <c r="K16" i="84" s="1"/>
  <c r="G15" i="84"/>
  <c r="I15" i="84" s="1"/>
  <c r="K15" i="84" s="1"/>
  <c r="G14" i="84"/>
  <c r="I14" i="84" s="1"/>
  <c r="K14" i="84" s="1"/>
  <c r="G13" i="84"/>
  <c r="I13" i="84" s="1"/>
  <c r="K13" i="84" s="1"/>
  <c r="G12" i="84"/>
  <c r="I12" i="84" s="1"/>
  <c r="K12" i="84" s="1"/>
  <c r="G11" i="84"/>
  <c r="I11" i="84" s="1"/>
  <c r="K11" i="84" s="1"/>
  <c r="G10" i="84"/>
  <c r="I10" i="84" s="1"/>
  <c r="G11" i="83"/>
  <c r="I11" i="83" s="1"/>
  <c r="K11" i="83" s="1"/>
  <c r="G32" i="83"/>
  <c r="I32" i="83" s="1"/>
  <c r="K32" i="83" s="1"/>
  <c r="G35" i="83"/>
  <c r="I35" i="83" s="1"/>
  <c r="K35" i="83" s="1"/>
  <c r="G34" i="83"/>
  <c r="I34" i="83" s="1"/>
  <c r="K34" i="83" s="1"/>
  <c r="G33" i="83"/>
  <c r="I33" i="83" s="1"/>
  <c r="K33" i="83" s="1"/>
  <c r="G31" i="83"/>
  <c r="I31" i="83" s="1"/>
  <c r="K31" i="83" s="1"/>
  <c r="G30" i="83"/>
  <c r="I30" i="83" s="1"/>
  <c r="K30" i="83" s="1"/>
  <c r="G29" i="83"/>
  <c r="I29" i="83" s="1"/>
  <c r="K29" i="83" s="1"/>
  <c r="G28" i="83"/>
  <c r="I28" i="83" s="1"/>
  <c r="K28" i="83" s="1"/>
  <c r="G27" i="83"/>
  <c r="I27" i="83" s="1"/>
  <c r="K27" i="83" s="1"/>
  <c r="G26" i="83"/>
  <c r="I26" i="83" s="1"/>
  <c r="K26" i="83" s="1"/>
  <c r="G25" i="83"/>
  <c r="I25" i="83" s="1"/>
  <c r="K25" i="83" s="1"/>
  <c r="G24" i="83"/>
  <c r="I24" i="83" s="1"/>
  <c r="K24" i="83" s="1"/>
  <c r="G23" i="83"/>
  <c r="I23" i="83" s="1"/>
  <c r="K23" i="83" s="1"/>
  <c r="G22" i="83"/>
  <c r="I22" i="83" s="1"/>
  <c r="K22" i="83" s="1"/>
  <c r="G21" i="83"/>
  <c r="I21" i="83" s="1"/>
  <c r="K21" i="83" s="1"/>
  <c r="G20" i="83"/>
  <c r="I20" i="83" s="1"/>
  <c r="K20" i="83" s="1"/>
  <c r="G19" i="83"/>
  <c r="I19" i="83" s="1"/>
  <c r="K19" i="83" s="1"/>
  <c r="G18" i="83"/>
  <c r="I18" i="83" s="1"/>
  <c r="K18" i="83" s="1"/>
  <c r="G17" i="83"/>
  <c r="I17" i="83" s="1"/>
  <c r="K17" i="83" s="1"/>
  <c r="G16" i="83"/>
  <c r="I16" i="83" s="1"/>
  <c r="K16" i="83" s="1"/>
  <c r="G15" i="83"/>
  <c r="I15" i="83" s="1"/>
  <c r="K15" i="83" s="1"/>
  <c r="G14" i="83"/>
  <c r="I14" i="83" s="1"/>
  <c r="K14" i="83" s="1"/>
  <c r="G13" i="83"/>
  <c r="I13" i="83" s="1"/>
  <c r="K13" i="83" s="1"/>
  <c r="G12" i="83"/>
  <c r="I12" i="83" s="1"/>
  <c r="K12" i="83" s="1"/>
  <c r="G10" i="83"/>
  <c r="I10" i="83" s="1"/>
  <c r="K10" i="83" s="1"/>
  <c r="I16" i="89" l="1"/>
  <c r="K10" i="86"/>
  <c r="K42" i="86" s="1"/>
  <c r="I42" i="86"/>
  <c r="L83" i="92"/>
  <c r="K13" i="89"/>
  <c r="K16" i="89" s="1"/>
  <c r="K42" i="88"/>
  <c r="I42" i="88"/>
  <c r="I20" i="87"/>
  <c r="K10" i="87"/>
  <c r="K20" i="87" s="1"/>
  <c r="K10" i="85"/>
  <c r="K17" i="85" s="1"/>
  <c r="I17" i="85"/>
  <c r="I23" i="84"/>
  <c r="K10" i="84"/>
  <c r="K23" i="84" s="1"/>
  <c r="K36" i="83"/>
  <c r="I36" i="83"/>
  <c r="G11" i="81"/>
  <c r="G30" i="81" l="1"/>
  <c r="I30" i="81" s="1"/>
  <c r="K30" i="81" s="1"/>
  <c r="G29" i="81"/>
  <c r="I29" i="81" s="1"/>
  <c r="K29" i="81" s="1"/>
  <c r="G28" i="81"/>
  <c r="I28" i="81" s="1"/>
  <c r="K28" i="81" s="1"/>
  <c r="G27" i="81"/>
  <c r="I27" i="81" s="1"/>
  <c r="K27" i="81" s="1"/>
  <c r="G26" i="81"/>
  <c r="I26" i="81" s="1"/>
  <c r="K26" i="81" s="1"/>
  <c r="G18" i="81"/>
  <c r="I18" i="81" s="1"/>
  <c r="K18" i="81" s="1"/>
  <c r="G17" i="81"/>
  <c r="I17" i="81" s="1"/>
  <c r="K17" i="81" s="1"/>
  <c r="G16" i="81"/>
  <c r="I16" i="81" s="1"/>
  <c r="K16" i="81" s="1"/>
  <c r="G15" i="81"/>
  <c r="I15" i="81" s="1"/>
  <c r="K15" i="81" s="1"/>
  <c r="G14" i="81"/>
  <c r="I14" i="81" s="1"/>
  <c r="K14" i="81" s="1"/>
  <c r="G13" i="81"/>
  <c r="I13" i="81" s="1"/>
  <c r="K13" i="81" s="1"/>
  <c r="G12" i="81"/>
  <c r="I12" i="81" s="1"/>
  <c r="K12" i="81" s="1"/>
  <c r="I11" i="81"/>
  <c r="G28" i="78"/>
  <c r="G29" i="78"/>
  <c r="G30" i="78"/>
  <c r="G31" i="78"/>
  <c r="G33" i="78"/>
  <c r="G34" i="78"/>
  <c r="G35" i="78"/>
  <c r="G36" i="78"/>
  <c r="G37" i="78"/>
  <c r="I37" i="78" s="1"/>
  <c r="K37" i="78" s="1"/>
  <c r="G38" i="78"/>
  <c r="I38" i="78" s="1"/>
  <c r="K38" i="78" s="1"/>
  <c r="G39" i="78"/>
  <c r="I39" i="78" s="1"/>
  <c r="K39" i="78" s="1"/>
  <c r="G40" i="78"/>
  <c r="I40" i="78" s="1"/>
  <c r="K40" i="78" s="1"/>
  <c r="G41" i="78"/>
  <c r="I41" i="78" s="1"/>
  <c r="K41" i="78" l="1"/>
  <c r="K11" i="81"/>
  <c r="I34" i="81"/>
  <c r="I28" i="78"/>
  <c r="K28" i="78" s="1"/>
  <c r="I29" i="78"/>
  <c r="K29" i="78" s="1"/>
  <c r="I30" i="78"/>
  <c r="K30" i="78" s="1"/>
  <c r="I31" i="78"/>
  <c r="K31" i="78" s="1"/>
  <c r="I33" i="78"/>
  <c r="K33" i="78" s="1"/>
  <c r="I34" i="78"/>
  <c r="K34" i="78" s="1"/>
  <c r="I35" i="78"/>
  <c r="K35" i="78" s="1"/>
  <c r="I36" i="78"/>
  <c r="K36" i="78" s="1"/>
  <c r="G21" i="78"/>
  <c r="G22" i="78"/>
  <c r="I22" i="78" s="1"/>
  <c r="G23" i="78"/>
  <c r="I23" i="78" s="1"/>
  <c r="K23" i="78" s="1"/>
  <c r="G24" i="78"/>
  <c r="I24" i="78" s="1"/>
  <c r="K24" i="78" s="1"/>
  <c r="G25" i="78"/>
  <c r="I25" i="78" s="1"/>
  <c r="K25" i="78" s="1"/>
  <c r="G26" i="78"/>
  <c r="I26" i="78" s="1"/>
  <c r="K26" i="78" s="1"/>
  <c r="G27" i="78"/>
  <c r="I27" i="78" s="1"/>
  <c r="K27" i="78" s="1"/>
  <c r="K22" i="78" l="1"/>
  <c r="G12" i="78"/>
  <c r="G13" i="78"/>
  <c r="G14" i="78"/>
  <c r="G15" i="78"/>
  <c r="G16" i="78"/>
  <c r="G17" i="78"/>
  <c r="G18" i="78"/>
  <c r="G19" i="78"/>
  <c r="G20" i="78"/>
  <c r="G10" i="78" l="1"/>
  <c r="I14" i="78" l="1"/>
  <c r="K14" i="78" s="1"/>
  <c r="I12" i="78"/>
  <c r="K12" i="78" s="1"/>
  <c r="I13" i="78"/>
  <c r="K13" i="78" s="1"/>
  <c r="I15" i="78"/>
  <c r="K15" i="78" s="1"/>
  <c r="I16" i="78"/>
  <c r="K16" i="78" s="1"/>
  <c r="I17" i="78"/>
  <c r="K17" i="78" s="1"/>
  <c r="I18" i="78"/>
  <c r="K18" i="78" s="1"/>
  <c r="I20" i="78"/>
  <c r="K20" i="78" s="1"/>
  <c r="I21" i="78"/>
  <c r="K21" i="78" s="1"/>
  <c r="I19" i="78" l="1"/>
  <c r="K19" i="78" s="1"/>
  <c r="I10" i="78"/>
  <c r="I59" i="78" l="1"/>
  <c r="K10" i="78"/>
  <c r="K59" i="78" s="1"/>
  <c r="K34" i="81"/>
</calcChain>
</file>

<file path=xl/sharedStrings.xml><?xml version="1.0" encoding="utf-8"?>
<sst xmlns="http://schemas.openxmlformats.org/spreadsheetml/2006/main" count="1389" uniqueCount="734">
  <si>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</si>
  <si>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</si>
  <si>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</si>
  <si>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</si>
  <si>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</si>
  <si>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</si>
  <si>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</si>
  <si>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</si>
  <si>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</si>
  <si>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</si>
  <si>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</si>
  <si>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</si>
  <si>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</si>
  <si>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UWAGI</t>
  </si>
  <si>
    <t>Załącznik nr 2 do umowy</t>
  </si>
  <si>
    <t>1) W celu obliczenia ilości i wartości leku, jakie należy zaoferować, Wykonawca wpisuje 'ilość jednostek w 1 opakowaniu handlowym (kolumna E)' i podaje 'cenę jednostkową za 1 opakowanie handlowe (kolumna G)'. Ewentualne zaokrąglenia (wymaga się zaoferowania pełnych opakowań handlowych) program wykona w górę.</t>
  </si>
  <si>
    <t>Nazwa produku, numer katalogowy, producent, wielNość opakowania, EAN</t>
  </si>
  <si>
    <t>Test do identyfikacji w analizatorze bakterii Gram-dodatnich: gronkowców, paciorkowców, enterokoków, listerii.*</t>
  </si>
  <si>
    <t>szt.</t>
  </si>
  <si>
    <t>Test do identyfikacji w analizatorze bakterii  Gram-ujemnych.*</t>
  </si>
  <si>
    <t>Test do identyfikacji w analizatorze bakterii beztlenowych.*</t>
  </si>
  <si>
    <t>Test do identyfikacji w analizatorze wymagających pałeczek i ziarniaków  z rodzajów Haemophilus i Neisseria.*</t>
  </si>
  <si>
    <t>Test do identyfikacji w analizatorze grzybów drożdżopodobnych.*</t>
  </si>
  <si>
    <t xml:space="preserve">Test do oznaczania w analizatorze lekowrażliwości  bakterii Gram-ujemnych* </t>
  </si>
  <si>
    <t xml:space="preserve">Test do oznaczania w analizatorze lekowrażliwości  bakterii Gram-dodatnich* </t>
  </si>
  <si>
    <t>Test do oznaczania  w analizatorze lekowrażliwości grzybów drożdżopodobnych.*</t>
  </si>
  <si>
    <t>Materiały zużywalne i akcesoria niezbędne do wykonania badań identyfikacji i antybiogramów do podanej liczby testów. * (ilość zgodna z zapotrzebowaniem zamawiającego)</t>
  </si>
  <si>
    <t>Jednostka miary</t>
  </si>
  <si>
    <t>Podłoża z inhibitorami antybiotyków przeznaczone do hodowli bakterii tlenowych i grzybów drożdżopodobnych z krwi i płynów ustrojowych u pacjentów dorosłych.*</t>
  </si>
  <si>
    <t>Podłoża z inhibitorami antybiotyków przeznaczone do hodowli bakterii beztlenowych z krwi i płynów ustrojowych u pacjentów dorosłych.*</t>
  </si>
  <si>
    <t>Podłoża pediatryczne przeznaczone do hodowli z krwi bakterii i grzybów drożdżopodobnych.*</t>
  </si>
  <si>
    <t xml:space="preserve">Suplement do wykonania 100 oznaczeń </t>
  </si>
  <si>
    <t>butelka</t>
  </si>
  <si>
    <t>Materiały zużywalne i akcesoria niezbędne do wykonania podanej liczby oznaczeń  (ilość zgodna z zapotrzebowaniem zamawiającego)</t>
  </si>
  <si>
    <t>Dzierżawa automatycznego systemu do identyfikacji drobnoustrojów i oznaczania ich lekowrażliwości oraz systemu do hodowli drobnoustrojów z krwi i płynów ustrojowych</t>
  </si>
  <si>
    <t>miesiąc</t>
  </si>
  <si>
    <t>Dzierżawa aparatu do hodowli bakterii i grzybów drożdżopodobnych w warunkach tlenowych i beztlenowych z krwi i jałowych płynów ustrojowych</t>
  </si>
  <si>
    <t>Analizator/Aparat</t>
  </si>
  <si>
    <t>Lp.</t>
  </si>
  <si>
    <t>Potwierdzenie spełnienia
warunków granicznych
poprzez wpisanie: TAK/NIE</t>
  </si>
  <si>
    <t>Parametry graniczne
Automatyczny system do identyfikacji drobnoustrojów i oznaczania ich lekowrażliwości oraz do hodowli drobnoustrojów z krwi i płynów ustrojowych</t>
  </si>
  <si>
    <t>Oferent / Producent:</t>
  </si>
  <si>
    <t>Model / Typ:</t>
  </si>
  <si>
    <t>Certyfikat CE (załączyć do oferty):</t>
  </si>
  <si>
    <t>Automatyczny system do identyfikacji oraz oznaczania lekowrażliwości drobnoustrojów</t>
  </si>
  <si>
    <t>Pojemność aparatu od 15 do 30 miejsc pomiarowych</t>
  </si>
  <si>
    <t>Aparat przystosowany do pracy ciągłej – całodobowej</t>
  </si>
  <si>
    <t xml:space="preserve">Automatyczny odczyt testów, nie rzadziej niż co 20 minut </t>
  </si>
  <si>
    <t>Inkubacja, napełnianie i odczyt testów w obrębie jednego aparatu</t>
  </si>
  <si>
    <t>Dostawianie nowych badań w trakcie pracy aparatu (automatyczna informacja o liczbie dostępnych/wolnych miejsc w aparacie)</t>
  </si>
  <si>
    <t>Aparat zapewniający wykonanie różnych rodzajów testów jednocześnie</t>
  </si>
  <si>
    <t>Oznaczanie identyfikacji i lekowrażliwości na oddzielnych, niezależnych testach</t>
  </si>
  <si>
    <t>Testy do identyfikacji bakterii tlenowych Gram ujemnych</t>
  </si>
  <si>
    <t>Testy do identyfikacji bakterii Gram dodatnich</t>
  </si>
  <si>
    <t>Testy do identyfikacji rodzaju Neisseria i Haemophilus</t>
  </si>
  <si>
    <t>Testy do identyfikacji grzybów drożdżopodobnych</t>
  </si>
  <si>
    <t>Testy do identyfikacji drobnoustrojów beztlenowych i Corynebacterium</t>
  </si>
  <si>
    <t>Testy do wykrywania lekowrażliwości dla drobnoustrojów Gram-ujemnych</t>
  </si>
  <si>
    <t>Testy do wykrywania lekowrażliwości dla drobnoustrojów Gram-dodatnich</t>
  </si>
  <si>
    <t>Testy do wykrywania lekowrażliwości drożdżaków</t>
  </si>
  <si>
    <t>Średni czas identyfikacji większości drobnoustrojów 6-8 godzin</t>
  </si>
  <si>
    <t>Średni czas oznaczania lekowrażliwości większości drobnoustrojów 6-8 godzin</t>
  </si>
  <si>
    <t>Kolorymetryczna metoda identyfikacji</t>
  </si>
  <si>
    <t>Turbidymetryczna metoda okreslania lekowrażliwości</t>
  </si>
  <si>
    <t>Brak dodawania jakichkolwiek odczynników wymaganych do wywołania reakcji biochemicznej</t>
  </si>
  <si>
    <t>Pełna automatyzacja wykonywanych badań (napełnianie testów, inkubacja, odczyt wyników i usuwanie testów po ukończonym odczycie) w obrebie aparatu</t>
  </si>
  <si>
    <t>Oznaczanie identyfikacji oraz antybiogramu na oddzielnych testach</t>
  </si>
  <si>
    <t xml:space="preserve">Wszystkie testy nie wymagające dodawania żadnych odczynników w trakcie wykonywania badania </t>
  </si>
  <si>
    <t>Testy automatycznie zamykane w systemie, bez udziału użytkownika</t>
  </si>
  <si>
    <t>Każdy test oznakowany indywidualnym kodem paskowym (identyfikacja numeru seryjnego, rodzaju testu oraz jego terminu ważności )</t>
  </si>
  <si>
    <t>Aparat umożliwiający wykrywanie mechanizmów lekooporności (potwierdzić wydrukami z aparatu dołączonymi do oferty):</t>
  </si>
  <si>
    <t>MRSA, MLSB u gronkowców</t>
  </si>
  <si>
    <t>obniżonej wrażliwości gronkowców na vankomycynę i teikoplaninę</t>
  </si>
  <si>
    <t>KPC</t>
  </si>
  <si>
    <t>HLAR enterokoków</t>
  </si>
  <si>
    <t>VRE enterokoków</t>
  </si>
  <si>
    <t xml:space="preserve">ESBL pałeczek gram-ujemnych fermentujących </t>
  </si>
  <si>
    <t>Bezpłatna aktualizacja oprogramowania aparatu wraz z postępem i zmianami w trakcie trwania umowy</t>
  </si>
  <si>
    <t>Wykonawca dostarczy na żądanie rekomendacje od co najmniej 4 polskich użytkowników oferowanego urządzenia</t>
  </si>
  <si>
    <t>Po zakończeniu dzierżawy oferent pozostawi twardy dysk z danymi pacjentów do dyspozycji Zamawiającego lub komisyjnie po przegraniu danych zniszczy, aby nie można było ich wykorzystać w innym celu niż pierwotny ( w czasie pracy aparatu w okresie trwania umowy)</t>
  </si>
  <si>
    <t>Bezpłatne szkolenie pracowników w obsłudze aparatu i interpretacji wyników</t>
  </si>
  <si>
    <t>Instrukcja obsługi w języku polskim</t>
  </si>
  <si>
    <t>Wyposażenie w UPS podtrzymujące pracę aparatów w przypadku awarii zasilania przez okres min. 20 min.</t>
  </si>
  <si>
    <t>Zewnętrzna drukarka laserowa umożliwiająca wydruk wyników</t>
  </si>
  <si>
    <r>
      <t xml:space="preserve">Czas reakcji serwisu (przyjazd inżyniera serwisowego) - maksimum </t>
    </r>
    <r>
      <rPr>
        <b/>
        <sz val="9"/>
        <color theme="1"/>
        <rFont val="Arial Narrow"/>
        <family val="2"/>
        <charset val="238"/>
      </rPr>
      <t>48</t>
    </r>
    <r>
      <rPr>
        <sz val="9"/>
        <color theme="1"/>
        <rFont val="Arial Narrow"/>
        <family val="2"/>
        <charset val="238"/>
      </rPr>
      <t xml:space="preserve"> h od zgłoszenia (w dni robocze)</t>
    </r>
  </si>
  <si>
    <t>NIESPEŁNIENIE KTÓREGOKOLWIEK Z NIŻEJ WYMAGANYCH PARAMETRÓW SPOWODUJE ODRZUCENIE OFERTY!</t>
  </si>
  <si>
    <t>1. Dla uznania oferty za ważną Wykonawca musi zaoferować urządzenia spełniające wszystkie wymagane parametry graniczne.</t>
  </si>
  <si>
    <t>2. Wykonawca jest zobowiązany pod rygorem odrzucenia oferty do załączenia materiałów potwierdzających zaoferowane parametry i konfigurację aparatury: (prospekty lub broszury lub wyciągi z instrukcji lub foldery lub zdjęcia).</t>
  </si>
  <si>
    <t>3. Niespełnienie któregokolwiek z wymaganych parametrów spowoduje odrzucenie oferty.</t>
  </si>
  <si>
    <t>4. Oświadczamy, że oferowane urządzenia są kompletne i będą po zainstalowaniu gotowe do pracy bez żadnych dodatkowych zakupów.</t>
  </si>
  <si>
    <t>5. Wykonawca zobowiązany jest podłączyć aparat do systemu informatycznego szpitala AMMS/INFO MEDICA.</t>
  </si>
  <si>
    <t>6. Zamawiający wymaga aby w trakcie umowy serwis był bezpłatny w zakresie dojazdów, robocizny i części zamiennych z wyłączeniem akcesoriów.</t>
  </si>
  <si>
    <t>Hodowla i detekcja w obrębie jednego aparatu.</t>
  </si>
  <si>
    <t>Pojemność minimum 60 miejsc pomiarowych.</t>
  </si>
  <si>
    <t>Aparat z oprogramowaniem w wersji graficznej.</t>
  </si>
  <si>
    <t xml:space="preserve">Podgląd w trakcie inkubacji podstawowych danych dotyczących zarówno próbek jak i pacjenta ( minimum : imię i nazwisko pacjenta , numer badania , data i czas włożenia do aparatu oraz wynik i czas jego otrzymania). </t>
  </si>
  <si>
    <t>Podgląd i wydruk wykresu próby w trakcie inkubacji.</t>
  </si>
  <si>
    <t>Wprowadzanie butelek do aparatu przy użyciu skanera kodów kreskowych</t>
  </si>
  <si>
    <t xml:space="preserve">Swobodny dostęp do cel pomiarowych zdefiniowany przez użytkownika, a nie przez aparat, w tym możliwość wyłączenia pojedynczej celi pomiarowej w przypadku awarii. </t>
  </si>
  <si>
    <t>Zabezpieczenie danych przed ich utratą poprzez zgrywanie na zewnętrzny nośnik.</t>
  </si>
  <si>
    <t xml:space="preserve">Podłoża hodowlane stanowią jednocześnie podłoża transportowe. Nie ma konieczności stosowania dodatkowych podłoży transportowych. </t>
  </si>
  <si>
    <t>Dostępne podłoża pediatryczne przeznaczone do hodowli drobnoustrojów z krwi - przeznaczenie potwierdzone metodyką producenta dołączona do oferty.</t>
  </si>
  <si>
    <t>Dla pacjentów o wadze powyżej 32 kg (próbka w objętości do 10 ml) dostępne podłoża do hodowli krwi i innych płynów ustrojowych - potwierdzone instrukcją techniczną dołączoną do oferty.</t>
  </si>
  <si>
    <t>Dostępne podłoża dla pacjentów w trakcie antybiotykoterapii.</t>
  </si>
  <si>
    <t>Możliwość hodowli bakterii i grzybów drożdżopodobnych w jednym podłożu.</t>
  </si>
  <si>
    <t xml:space="preserve">Wszystkie oferowane butelki z podłożami wykonane z tworzywa sztucznego (  z materiału odpornego na uszkodzenie mechaniczne) , zapobiegającego wyciekowi materiału zakaźnego, lekkie o ciężarze poniżej 80g. Waga ma znaczenie ze względu na koszty utylizacji odpadów. </t>
  </si>
  <si>
    <t xml:space="preserve">Butelka wyposażona w sensor, zmieniający barwę pod wpływem wzrostu kultur bakterii - zabezpieczający przed wynikiem fałszywie ujemnym </t>
  </si>
  <si>
    <t>Instalacja , szkolenie personelu , bezpłatny serwis i naprawy przez cały okres trwania Umowy.</t>
  </si>
  <si>
    <t>Możliwość preinkubacji pobieranych materiałów przed włożeniem do aparatu do 24 godzin.</t>
  </si>
  <si>
    <t xml:space="preserve">Aparat musi być wyposażony w drukarkę zewnętrzną do wydruku raportów </t>
  </si>
  <si>
    <t>Dwukierunkowa transmisja danych i komunikacja z systemem informatycznym pracującym w Laboratorium (ASSECO). Podłączenie aparatu do sieci po stronie oferenta. Integracja w terminie 7 dni roboczych od momentu dostarczenia aparatu.</t>
  </si>
  <si>
    <t>1) W celu obliczenia ilości i wartości leku, jakie należy zaoferować, Wykonawca wpisuje 'ilość jednostek w 1 opakowaniu handlowym (kolumna F)' i podaje 'cenę jednostkową za 1 opakowanie handlowe (kolumna H)'. Ewentualne zaokrąglenia (wymaga się zaoferowania pełnych opakowań handlowych) program wykona w górę.</t>
  </si>
  <si>
    <t>27.1</t>
  </si>
  <si>
    <t>27.2</t>
  </si>
  <si>
    <t>27.3</t>
  </si>
  <si>
    <t>27.4</t>
  </si>
  <si>
    <t>27.5</t>
  </si>
  <si>
    <t>27.6</t>
  </si>
  <si>
    <t>Nazwa produku, numer katalogowy, producent, wielkość opakowania, EAN</t>
  </si>
  <si>
    <t>Kapilar bez antykoagulantu ze znacznikiem pojemności 50 µl</t>
  </si>
  <si>
    <t>Końcówka zwykła:</t>
  </si>
  <si>
    <t>o pojemności do 10 µl</t>
  </si>
  <si>
    <t>o pojemności do 200 µl żółte</t>
  </si>
  <si>
    <t>o pojemności do 1000 µl</t>
  </si>
  <si>
    <t>o pojemności do 5000 µl</t>
  </si>
  <si>
    <t>Kubek plastikowy do moczu ogólnego o pojemności do 120 ml</t>
  </si>
  <si>
    <t>Probówka plastikowa na 1 ml krwi z korkiem, z antykoagulantem EDTA-K2</t>
  </si>
  <si>
    <t>Szkiełka nakrywkowe 22x22mm, 0,13-0,17 mm grubości</t>
  </si>
  <si>
    <t>Probówka  z PP o pojemności 11 ml, średnica 16 mm, dł. 100 mm okrągłodenna, plastikowe</t>
  </si>
  <si>
    <t>Probówki  z PP o pojemności 10 ml stożkowe</t>
  </si>
  <si>
    <t>Korek do probówki z poz. 7</t>
  </si>
  <si>
    <t>Probówka szklana, okrągłodenna, 16x100mm, bez znaczników, o pojemności 11 ml</t>
  </si>
  <si>
    <t>Statyw  szeregowy, 4 miejscowy z plexi, do pipet jednokanałowych</t>
  </si>
  <si>
    <t>Probówka z PS, o pojemności 4 ml, średnica 12 mm, dł. 75 mm, okrągłodenna</t>
  </si>
  <si>
    <t>Probówka wirówkowa  typu Eppendorf, o pojemności 2 ml, z podziałką, z polipropylenu</t>
  </si>
  <si>
    <t>Probówka wirówkowa  typu Eppendorf, o poj. 0,5 ml. z podziałką , z polipropylenu</t>
  </si>
  <si>
    <t>Zatyczka do kapilar o pojemności powyżej 100 ul</t>
  </si>
  <si>
    <t>Automatyczna pipeta laboratoryjna o stałej pojemności z wyrzutnikiem końcówek i wydmuchem:</t>
  </si>
  <si>
    <t>objętość nominalna - 5  µl</t>
  </si>
  <si>
    <t>objętość nominalna - 10 µl</t>
  </si>
  <si>
    <t>objętość nominalna - 50 µl</t>
  </si>
  <si>
    <t>objętość nominalna - 100 µl</t>
  </si>
  <si>
    <t>objętość nominalna - 200 µl</t>
  </si>
  <si>
    <t>objętość nominalna - 500 µl</t>
  </si>
  <si>
    <t>objętość nominalna - 1000 µl</t>
  </si>
  <si>
    <t>objętość nominalna - 2000 µl</t>
  </si>
  <si>
    <t>Pipetka Pasteura 2,5 ml, bez podziałki, długości 15 cm, wykonane z PE</t>
  </si>
  <si>
    <t>Płyta do oznaczania grup krwi,  jednorazowa, w  kolorze białym, na 35 testów  (5x7 celek o głębokości 5 mm)</t>
  </si>
  <si>
    <t>Kapilar heparynowany (heparyna Na) do gazometru Rapidlab, 248 dł. całkowita 100mm, śr. zewn. 2,3 mm, śr. wew. 1,45, poj. całkowita 175 µl</t>
  </si>
  <si>
    <t>a</t>
  </si>
  <si>
    <t>b</t>
  </si>
  <si>
    <t>c</t>
  </si>
  <si>
    <t>d</t>
  </si>
  <si>
    <t>e</t>
  </si>
  <si>
    <t>f</t>
  </si>
  <si>
    <t>g</t>
  </si>
  <si>
    <t>h</t>
  </si>
  <si>
    <t>Zestaw buforów 6,8/7,3</t>
  </si>
  <si>
    <t>ml</t>
  </si>
  <si>
    <t>Zestaw płynów płucząco-kondy.</t>
  </si>
  <si>
    <t>Papier do drukarki</t>
  </si>
  <si>
    <t>Butle z gazami kalibracyjnymi</t>
  </si>
  <si>
    <t>Elektroda pO2</t>
  </si>
  <si>
    <t>Elektroda pCO2</t>
  </si>
  <si>
    <t>szt..</t>
  </si>
  <si>
    <t>Elektroda pH</t>
  </si>
  <si>
    <t>Elektroda Hct</t>
  </si>
  <si>
    <t>Elektroda Referencyjna</t>
  </si>
  <si>
    <t>Elektroda Na</t>
  </si>
  <si>
    <t>Elektroda K</t>
  </si>
  <si>
    <t>Elektroda Ca</t>
  </si>
  <si>
    <t>Kontrola  jakości poziom 3</t>
  </si>
  <si>
    <t>Kontrola jakości poziom 2</t>
  </si>
  <si>
    <t>oznaczenia</t>
  </si>
  <si>
    <t>Kontrola jakości poziom 1</t>
  </si>
  <si>
    <t>op</t>
  </si>
  <si>
    <t>Strzykawki gazometryczne o pojemności 1 ml. Sterylne. Końcówka typu Luer-Slip. Skalowane co o 1 ml. Antykoagulant : zbilansowana sucha heparyna litowa. Każda strzykawka pakowana indywidualnie. Możliwość wiarygodnego oznaczenia z pobranej próbki: pCO2, pO2, elektrolitów. Każda strzykawka z dołączoną zatyczką z filtrem, pozwalającym na bezpiecznie usunięcie pęcherzyków powietrza, bez ryzyka napowietrzenia i rozpryśnięcia krwi. Gumowy tłoczek.</t>
  </si>
  <si>
    <t>Roztwór Slope Hct</t>
  </si>
  <si>
    <t>Płyn do napełniania elektrody referencyjnej</t>
  </si>
  <si>
    <t>Płyn do napełniania elektrody pH</t>
  </si>
  <si>
    <t>Płyn do napełniania elektrod Na/K/Ca</t>
  </si>
  <si>
    <t>Płyn do odbiałczania</t>
  </si>
  <si>
    <t>Płyn do kondycjonowania</t>
  </si>
  <si>
    <t>Zestaw wężyków pompki</t>
  </si>
  <si>
    <t>Wężyki butelek</t>
  </si>
  <si>
    <t>Kapilary 100 ul plastikowa</t>
  </si>
  <si>
    <t>Obudowa elektrody referencyjnej</t>
  </si>
  <si>
    <t>Strzykawki</t>
  </si>
  <si>
    <t>Probówki  plastikowe  do pobierania i badania moczu z dnem stożkowym  o poj. 10 ml. śr. 16x105 mm z korkami</t>
  </si>
  <si>
    <t>Statyw  na 20 probówek o śr. 12 mm. 2-rzędowy o wys. 70 mm. ( z drutu  powlekanego tworzywem sztucznym- autoklawowane)</t>
  </si>
  <si>
    <t>Statyw  na 20 probówek o śr. 16 mm. 2- rzędowy o wys. 70 mm ( z drutu powlekanego tworzywem sztucznym – autoklawowane)</t>
  </si>
  <si>
    <t>Pakiet nr 2 - RKZ - gazometr Rapidlab 348 EX</t>
  </si>
  <si>
    <t>Pakiet nr 1 - Drobny sprzęt medyczny</t>
  </si>
  <si>
    <t>a. Cal-Pack o składzie: Standard A, B, C, ISE Reference o pojemności 620 ml</t>
  </si>
  <si>
    <t>b. Płyn kondycjonujący</t>
  </si>
  <si>
    <t>c. Płyn czyszczący</t>
  </si>
  <si>
    <t>a. Kontrola poziom I w ampułkach</t>
  </si>
  <si>
    <t>oznaczenie</t>
  </si>
  <si>
    <t>b. Kontrola poziom II w ampułkach</t>
  </si>
  <si>
    <t>c. Kontrola poziom III w ampułkach</t>
  </si>
  <si>
    <t>Elektroda Cl</t>
  </si>
  <si>
    <t>Wężyki pompki</t>
  </si>
  <si>
    <t>Elektroda referencyjna</t>
  </si>
  <si>
    <t>2) Wymagane są oryginalne bezobsługowe elektrody i części zamienne producenta aparatu z  zachowaną gwarancją oraz autoryzowany serwis.</t>
  </si>
  <si>
    <t>3) Parametry strzykawek:</t>
  </si>
  <si>
    <t>Pakiet nr 4 - Analizator Easylyte Lithium Na/K/Li</t>
  </si>
  <si>
    <t>Pakiet Na/K/Li 800 ml</t>
  </si>
  <si>
    <t>Płyn odbiałczająco-myjący</t>
  </si>
  <si>
    <t>Elektroda Li</t>
  </si>
  <si>
    <t>Rozcieńczalnik do moczu</t>
  </si>
  <si>
    <t>Komplet wężyków</t>
  </si>
  <si>
    <t>Pakiet nr 5 - Szybkie testy diagnostyczne</t>
  </si>
  <si>
    <t>ASO test lateksowy półilościowy. Zestaw lateksowy do jakościowego i półilościowego oznaczania anty-streptolizyny 0 w surowicy. 100 testów. Zestaw zawiera kontrolę dodatnią i ujemną, płytki reakcyjne oraz patyczki. Czułość analityczna: 200 (± 50) IU/ml, min. objętość odczynnika 5 ml</t>
  </si>
  <si>
    <t>RF test lateksowy. Zestaw lateksowy do jakościowego i półilościowego oznaczania czynników reumatoidalnych w  surowicy.100 testów. Zestaw zawiera kontrolę dodatnią i ujemną, płytki reakcyjne oraz patyczki.   Czułość analityczna: 8 (6 -16) IU/ml,  min. objętość odczynnika 5 ml.</t>
  </si>
  <si>
    <t>Test płytkowy o czułości 20 mIU/ml do wykrywania hormonu hCG w moczu lub surowicy</t>
  </si>
  <si>
    <t>Krew utajona w kale-test kasetkowy. Czułość 40ug, bez diety, aplikator w zestawie, 25 testów w opakowaniu. Wszystkie testy pakowane indywidualnie. Wykrywa  ludzką hemoglobinę.Zestaw zawiera kontrolę dodatnią i ujemną w postaci  płynnej .</t>
  </si>
  <si>
    <t>Test kasetkowy do wykrywania białka Białko Bence'a-Jonesa. Czułość dla łańcuchów  kappa i lambda 30 mg/L. Specyficzność 100 %.</t>
  </si>
  <si>
    <t>Olejek immersyjny</t>
  </si>
  <si>
    <t>Barwnik Giemzy - do bezpośredniego użycia</t>
  </si>
  <si>
    <t>Barwnik May-Grunwalda</t>
  </si>
  <si>
    <t>Odczynnik Pandyego</t>
  </si>
  <si>
    <t>Odczynnik Nonne Apelta</t>
  </si>
  <si>
    <t>Odczynnik Weichbrodta</t>
  </si>
  <si>
    <t>Płyn Samsona</t>
  </si>
  <si>
    <t>Testy paskowe do wykrywania leków narkotyków w moczu (barbiturany czułość 300 ng/ml, benzodiazepiny czułość 300 ng/ml, amfetamina czułość 1000 ng/ml, THC czułość 50 ng/ml, opiaty, kokaina, antydepresanty) każdego testu po 100 sztuk</t>
  </si>
  <si>
    <t>Szybki test immunochromatograficzny do wykrywania i półilościowego oznaczania mikroalbuminy   w  moczu w przedziałach  &lt; ,10,  10-20,  .&gt; 20 mg/l.</t>
  </si>
  <si>
    <t>Szybki test immunochromatograficzny do wykrywania substancji uzależniających w moczu  Panel 5-cio narkotykowy w składzie: LSD/K2/CAT/MEP/MDPV</t>
  </si>
  <si>
    <t>Odczynnik monoklonalny anty-A, IgM a 10 ml, klon 9113D10 Miano minimalne 1:256</t>
  </si>
  <si>
    <t>Odczynnik monoklonalny anty-A, IgM a 10 ml, klon 11H5 Miano minimalne 1:256</t>
  </si>
  <si>
    <t>Standard anty-D mikro- zawiera przeciwciała anty-D klasy IgG o stężeniu nie wyższym niż 0,01 ug/ml ( 0,05 IU/ml )</t>
  </si>
  <si>
    <t xml:space="preserve">PBS, pH 6,8 – 7,0    </t>
  </si>
  <si>
    <t>Serowhites 6, płyty serologiczne białe, 6 wgłębień w rzędzie</t>
  </si>
  <si>
    <t>Odczynnik monoklonalny any-B, IgM a 10 ml, klon 9621A8 Miano minimalne 1:256</t>
  </si>
  <si>
    <t>Odczynnik monoklonalny anty-B, IgM a 10 ml, klon B6F9 Miano minimalne 1:256</t>
  </si>
  <si>
    <t>2) Wymagane są oryginalne paki zwalidowane z aparatem, bezobsługowe elektrody z zachowaną gwarancją oraz autoryzowany serwis.</t>
  </si>
  <si>
    <t>2) Zestaw testów zawiera niezbędne elementy do przeprowadzenia oznaczenia tj. fiolki z ekstraktem, probówki, pipetki, instrukcje użycia. Wszystkie wyroby muszą posiadać oznaczenia w języku polskim na opakowaniu jednostkowym. Testy immunochromatograficzne - każdy pakowany indywidualnie. Po podpisaniu umowy na wezwanie Zamawiającego należy dostarczyć instrukcję testów w języku polskim.</t>
  </si>
  <si>
    <t>Odczynnik do PT z fibrynogenem</t>
  </si>
  <si>
    <t>Odczynnik do APTT z chlorkiem wapnia</t>
  </si>
  <si>
    <t>Fibrynogen z buforem</t>
  </si>
  <si>
    <t>Osocze kalibracyjne wieloparametrowe</t>
  </si>
  <si>
    <t>Kontrola poziom I</t>
  </si>
  <si>
    <t>Kontrola poziom II</t>
  </si>
  <si>
    <t>Kontrola poziom III</t>
  </si>
  <si>
    <t>Kubeczki do aparatu</t>
  </si>
  <si>
    <t>oznaczenie (uwzględnić trwałość odczynnika po rozpuszczeniu)</t>
  </si>
  <si>
    <t>fiolka</t>
  </si>
  <si>
    <t>Dzierżawa automatycznego analizatora do badań koagulologicznych</t>
  </si>
  <si>
    <t>1. Dla uznania oferty za ważną Wykonawca musi zaoferować urządzenie spełniające wszystkie wymagane parametry graniczne.</t>
  </si>
  <si>
    <t>Metoda pomiaru - optyczna (wykrzepialna, chromogenna, immunologiczna)</t>
  </si>
  <si>
    <t>Aparat 2 lub 3 kanałowy</t>
  </si>
  <si>
    <t>Możliwość zastosowania mikropróbki (50 ul ) osocza</t>
  </si>
  <si>
    <t>Zakres badań – PT- fibrynogen, APTT, Fibrynogen Claussa , (możliwość wykonania również  Białka C)</t>
  </si>
  <si>
    <t>Podawanie automatycznie wartości INR wyliczane przez aparat z PT</t>
  </si>
  <si>
    <t>Oznaczenie stężenia fibrynogenu za pomocą PT- automatycznie mierzonego podczas pomiaru PT przez aparat ( oprócz metody Claussa)</t>
  </si>
  <si>
    <t>Oprogramowanie w j.polskim z możliwością podawania wyniku w dowolnej formie i dowolnych jednostkach</t>
  </si>
  <si>
    <t>Możliwość samodzielnego programowania pomiarów</t>
  </si>
  <si>
    <t>Zapamiętywanie wprowadzonych przez użytkownika programów, krzywych kalibracyjnych i min. 2000 wyników nawet po wyłączeniu zasilania</t>
  </si>
  <si>
    <t xml:space="preserve">Krzywa kalibracyjna dla aparatu wyznaczona przez producenta odczynników  </t>
  </si>
  <si>
    <t>Automatyczna kalibracja</t>
  </si>
  <si>
    <t>Pamięć krzywych kalibracyjnych</t>
  </si>
  <si>
    <t>Kalibracja aparatu tylko przy zmianie serii odczynnika</t>
  </si>
  <si>
    <t xml:space="preserve">Drukarka wewnętrzna z wydrukiem wyników. Wydruk powinien zawierać także dokładny czas wykonania badania, oraz zakres wartości oczekiwanych  </t>
  </si>
  <si>
    <t>Wyposażenia w program ,, Kontrola Jakości '' z pamięcią wyników</t>
  </si>
  <si>
    <t>Możliwość podłączenia do sieci komputerowej i czytnika kodów kreskowych</t>
  </si>
  <si>
    <t>Zaznaczenie na wydrukach wyników braku wykonania kalibracji</t>
  </si>
  <si>
    <t>PARAMETRY ODCZYNNIKÓW I CZĘŚCI ZUŻYWALNYCH APARATU:</t>
  </si>
  <si>
    <t>Odczynniki przeznaczone do optycznej metody pomiaru – optycznie czyste ( niemętne )</t>
  </si>
  <si>
    <t>Trwałość odczynnika do PT po rozpuszczeniu  do 30 dni</t>
  </si>
  <si>
    <t>Odczynnik do APPT ciekły  z  chlorkiem wapnia w zestawie  stabilny po otwarciu  do 30 dni</t>
  </si>
  <si>
    <t>Współczynnik czułości tromboplastyny do PT – ISI  około 1.0</t>
  </si>
  <si>
    <t>Możliwość oznaczania fibrynogenu równolegle z PT bez dodatkowego zakupu odczynnika do oznaczania fibrynogenu, co daje dużą oszczędność dla laboratorium</t>
  </si>
  <si>
    <t>Materiały kontrolne na 3 poziomach od jednego producenta ( poziom normalny, patologiczny niski i patologiczny wysoki )</t>
  </si>
  <si>
    <t>Ulotki odczynników, kalibratorów i materiałów kontrolnych muszą zawierać metodyki, parametry i wyniki oznaczeń kontrolnych uzyskanych dla danych typu aparatu, udokumentowanych wynikami badań,</t>
  </si>
  <si>
    <t>Karta charakterystyki do odczynników</t>
  </si>
  <si>
    <t>Ulotki w języku polskim</t>
  </si>
  <si>
    <t>Odczynniki  akceptowane przez wytwórcę  aparatu</t>
  </si>
  <si>
    <t>Wymagane jest dołączenie dokumentacji oferowanych warunków jakościowych z wyszczególnieniem zastosowanej aparatury i zastosowanego materiału kontrolnego (jako  wyniki pomiarów) w oparciu o które zostały wyznaczone : precyzji (powtarzalność, odtwarzalność),  dokładności (zgodności z danymi producenta), korelacji wyników z wynikami uzyskanymi dla odczynnika innego producenta dla oferowanego typu analizatora</t>
  </si>
  <si>
    <t>W przypadku zastosowania nieoryginalnych odczynników i części zamiennych wymagany jest dokument potwierdzający, że odczynniki i części zamienne mogą być stosowane w oferowanym koagulometrze. Dokument winien być wystawiony przez producenta analizatorów  lub autoryzowany serwis</t>
  </si>
  <si>
    <t>W czasie awarii aparatu lub jego naprawy w serwisie zamawiający wymaga dostarczenia aparatu  zastępczego. Okres gwarancji przez cały okres dzierżawy</t>
  </si>
  <si>
    <t>Wymagane jest dostarczenie zgłoszenia do rejestru w Urzędzie Rejestracji Wyrobów Medycznych, Deklarację CE, Certyfikat Systemu Zarządzania Jakością ISO 9001/2008 i ISO 13485/2003 ( dla producentów wyrobów medycznych)</t>
  </si>
  <si>
    <t>Wymagana jest pełna kompatybilność systemu: Analizator – odczynniki – materiały kontrolne – kuwety</t>
  </si>
  <si>
    <t>Pakiet nr 6 - Koagulologia wraz z dzierżawą aparatu</t>
  </si>
  <si>
    <t>Rok produkcji (min. 2010 rok), podać:</t>
  </si>
  <si>
    <t>Rok produkcji (min. 2012 rok), podać:</t>
  </si>
  <si>
    <t>Rok produkcji (min. 2015 rok), podać:</t>
  </si>
  <si>
    <t>Pakiet nr 3 - Elektrolity Na/K/Cl - analizator STARLYTE V</t>
  </si>
  <si>
    <t>Pakiet nr 7 - Immunochemia wraz z dzierżawą aparatów</t>
  </si>
  <si>
    <t>TSH + kontrola + kalibrator</t>
  </si>
  <si>
    <t>FT4+ kontrola + kalibrator</t>
  </si>
  <si>
    <t>FT3+ kontrola + kalibrator</t>
  </si>
  <si>
    <t>PSA+ kontrola + kalibrator</t>
  </si>
  <si>
    <t>Troponina I + kontrola + kalibrator</t>
  </si>
  <si>
    <t>D-dimery + kontrola + kalibrator, zakres pomiarowy do 10,000 ng/ml</t>
  </si>
  <si>
    <t>HbsAg + kontrola + kalibrator</t>
  </si>
  <si>
    <t>Ca 125 + kontrola + kalibrator</t>
  </si>
  <si>
    <t>Ca15-3 + kontrola + kalibrator</t>
  </si>
  <si>
    <t>Ca19-9 + kontrola + kalibrator</t>
  </si>
  <si>
    <t>CEA + kontrola + kalibrator</t>
  </si>
  <si>
    <t>HCV + kontrola + kalibrator</t>
  </si>
  <si>
    <t>NtproBNP + kontrola + kalibrator</t>
  </si>
  <si>
    <t>HCG + kontrola + kalibrator</t>
  </si>
  <si>
    <t>HIV + kontrola + kalibrator</t>
  </si>
  <si>
    <t xml:space="preserve">RUB IGM + kontrola + kalibrator  </t>
  </si>
  <si>
    <t>RUB IGG + kontrola + kalibrator</t>
  </si>
  <si>
    <t>Toxo IgG + kontrola + kalibrator</t>
  </si>
  <si>
    <t>Toxo IgM + kontrola + kalibrator</t>
  </si>
  <si>
    <t>Ferrytyna + kontrola + kalibrator</t>
  </si>
  <si>
    <t>Lyme IgG +kontrola + kalibrator</t>
  </si>
  <si>
    <t>Lyme IgM +kontrola + kalibrator</t>
  </si>
  <si>
    <t>Prokalcytonina + kontrola + kalibrator</t>
  </si>
  <si>
    <t>Materiały eksploatacyjne niezbędne do wykonania oznaczeń (wpisuje wykonawca zgodnie z zaleceniami producenta aparatów), lub wycena usługi serwisowej obejmującej wszystkie koszty związane z materiałami eksploatacyjnymi ( kwota podzielona na 12 rat):</t>
  </si>
  <si>
    <t>…</t>
  </si>
  <si>
    <t>Dzierżawa dwóch półautomatycznych analizatorów do badań immunochemicznych</t>
  </si>
  <si>
    <t>Usługa serwisowa dwóch aparatów</t>
  </si>
  <si>
    <t>op.</t>
  </si>
  <si>
    <t>Rok produkcji (min. 2011 rok), podać:</t>
  </si>
  <si>
    <t>Analizatory eliminujący kontaminację.</t>
  </si>
  <si>
    <t>Analizatory nie wymagające codziennej obsługi konserwacyjnej bez dodatkowych płynów płuczących i buforów.</t>
  </si>
  <si>
    <t>Trwałość odczynników roboczych po otwarciu na pokładzie analizatora minimum 4 miesiące.</t>
  </si>
  <si>
    <t>Analizatory muszą wykonywać wszystkie oznaczenia z tabeli  asortymentowej.</t>
  </si>
  <si>
    <t>Dostarczenie na okres dzierżawy lodówko-zamrażalki do przechowywania odczynników.</t>
  </si>
  <si>
    <t>Szkolenie z rutynowej obsługi aparatów.</t>
  </si>
  <si>
    <t>Analizatory pozwalające na wykonanie min. 30 badań w jednym czasie każdy</t>
  </si>
  <si>
    <t>Oprogramowanie analizatorów  i instrukcja obsługi aparatów w języku polskim.</t>
  </si>
  <si>
    <t>Zestawy kompletne zawierające kontrole i kalibratory.</t>
  </si>
  <si>
    <t>Wirówka laboratoryjna nowa na probówki biochemiczne wyposażona w wirnik kątowy na 24 probówki  (wymiary 13/80, 16/100)  zakres obrotów: 300-4000 RPM.</t>
  </si>
  <si>
    <t>Analizatory półautomatyczne możliwe do postawienia na stole, gotowe do pracy całodobowo.</t>
  </si>
  <si>
    <t>Bezpłatny serwis analizatorów przez cały okres ich użytkowania od daty instalacji.</t>
  </si>
  <si>
    <t>Reakcja serwisu w ciągu 48 godzin od daty zgłoszenia awarii analizatorów, dostawa aparatów do 30 dni.</t>
  </si>
  <si>
    <t>Parametry graniczne</t>
  </si>
  <si>
    <t>Pakiet nr 8 - Paski do moczu wraz z dzierżawą aparatu</t>
  </si>
  <si>
    <t>Paski do moczu (10 ÷ 11 parametrów)</t>
  </si>
  <si>
    <t>Dzierżawa półautomatycznego analizatora do badań pasków do moczu</t>
  </si>
  <si>
    <t>Rok produkcji (min. 2017 rok), podać:</t>
  </si>
  <si>
    <t>Certyfikat CE:</t>
  </si>
  <si>
    <t>Pamięć: min. 2000 wyników badań</t>
  </si>
  <si>
    <t>Analizator nie wymagający codziennej kalibracji.</t>
  </si>
  <si>
    <t>Pasek standardowy  do kontroli układu optycznego</t>
  </si>
  <si>
    <t>Ekran  LCD. Nie koniecznie dotykowy</t>
  </si>
  <si>
    <t>Możliwość wydruku w  wybranych jednostkach (SI, konwencjonalne, arbitralne).</t>
  </si>
  <si>
    <t>Flagowanie wyników  patologicznych</t>
  </si>
  <si>
    <t>Automatyczny transport i usuwanie zużytych pasków</t>
  </si>
  <si>
    <t>Opcjonalny czytnik kodów kreskowych.</t>
  </si>
  <si>
    <t>Instrukcja obsługi w   języku polskim</t>
  </si>
  <si>
    <t>Wbudowana drukarka na papier termiczny</t>
  </si>
  <si>
    <t>Automatyczne przesyłanie wyników oznaczeń do LIS lub innego zewnętrznego oprogramowania (bez wykonywania dodatkowych czynności związanych z wysyłaniem danych)</t>
  </si>
  <si>
    <t>Materiał kontrolny na dwóch poziomach ( normalny i patologiczny) do przeprowadzenia kontroli wewnątrzlaboratoryjnej.</t>
  </si>
  <si>
    <t>Analizator i  paski badania moczu od jednego producenta.</t>
  </si>
  <si>
    <t>Wydajność analizatora minimum 600 ozn. na godz.</t>
  </si>
  <si>
    <t>Pakiet nr 9 - Hematologia wraz z dzierżawą aparatów</t>
  </si>
  <si>
    <t>Odczynniki hematologiczne niezbędne do wykonania 24 000 oznaczeń:</t>
  </si>
  <si>
    <t>Materiał kontrolny niezbędny do wykonania 24 000 oznaczeń:</t>
  </si>
  <si>
    <t>Materiały zużywalne niezbędne do wykonania 24 000 oznaczeń:</t>
  </si>
  <si>
    <t>Dzierżawa dwóch automatycznych  24-parametrowych analizatorów do badań hematologicznych</t>
  </si>
  <si>
    <t>Certyfikat CE (do diagnostyki in vitro):</t>
  </si>
  <si>
    <t>Dwa analizatory hematologiczne typu CBC-5DIFF, minimum 24-parametrowe</t>
  </si>
  <si>
    <t>Wydajność min. 60 ozn./godz.</t>
  </si>
  <si>
    <t>Automatyczny pomiar oraz różnicowanie WBC dokonywane bez barwienia cytochemicznego, z wykorzystaniem światła lasera półprzewodnikowego w oparciu o fluorescencyjną cytometrię przepływową</t>
  </si>
  <si>
    <t>Dowolny wybór trybu pracy: CBC i CBC-5DIFF</t>
  </si>
  <si>
    <r>
      <t>Pomiar i analiza minimum 24 parametrów raportowanych na</t>
    </r>
    <r>
      <rPr>
        <b/>
        <sz val="9"/>
        <color theme="1"/>
        <rFont val="Arial Narrow"/>
        <family val="2"/>
        <charset val="238"/>
      </rPr>
      <t xml:space="preserve"> </t>
    </r>
    <r>
      <rPr>
        <sz val="9"/>
        <color theme="1"/>
        <rFont val="Arial Narrow"/>
        <family val="2"/>
        <charset val="238"/>
      </rPr>
      <t>wyniku, w tym: WBC, NEUT % i #, LYMPH % i #, MONO % i #, EO % i #, BASO % i #, RBC, HGB, HCT, MCV, MCH, MCHC, RDW-SD, RDW-CV, PLT, PDW, MPV, P-LCR, PCT</t>
    </r>
  </si>
  <si>
    <t>Minimalne zakresy liniowości parametrów (z pierwszego oznaczenia, bez rozcieńczenia) WBC – 400x10³/μl; PLT – 4000x10³/μl</t>
  </si>
  <si>
    <t>Liczba odczynników roboczych niezbędnych do otrzymania wyniku podstawowej morfologii z rozmazem - max. 4</t>
  </si>
  <si>
    <t>Możliwość zdefiniowania różnych zakresów norm w zależności od płci i wieku pacjenta</t>
  </si>
  <si>
    <t>Flagowanie wyników patologicznych wraz z komunikatami opisującymi typowe patologie</t>
  </si>
  <si>
    <t>Sposób podawania próbki - manualny z otwartej probówki</t>
  </si>
  <si>
    <t xml:space="preserve">Objętość aspirowanej próbki nie większa niż 40 ul  </t>
  </si>
  <si>
    <t>Automatyczne czyszczenie igły pobierającej</t>
  </si>
  <si>
    <t>Kompresor wewnątrz obudowy analizatorów (zintegrowany z analizatorami w jednej obudowie).</t>
  </si>
  <si>
    <t>Archiwizacja wyników analiz min. 10 000 próbek</t>
  </si>
  <si>
    <t>Prezentacja wyników oznaczeń na histogramach i minimum 1 kolorowym wykresie typu skattergram</t>
  </si>
  <si>
    <t>Kontrola jakości z zastosowaniem reguł Westgarda z graficzną prezentacją i statystyczną oceną wyników kontroli.</t>
  </si>
  <si>
    <t>Możliwość włączenia aparatów do systemu kontroli jakości wszystkich parametrów on-line, wyniki kontroli dostępne w internecie chwilę po ich wykonaniu, z natychmiastową informacją w przypadku błędów</t>
  </si>
  <si>
    <t>Jeden rodzaj krwi kontrolnej dla wszystkich oznaczanych parametrów</t>
  </si>
  <si>
    <t>Parametry materiałów kontrolnych wczytywane za pomocą kodu paskowego lub płyty CD</t>
  </si>
  <si>
    <t>Współpraca z siecią komputerową (dwukierunkowo)</t>
  </si>
  <si>
    <t>Wpięcie aparatów do LIS Zamawiającego po stronie Wykonawcy – system InfoMedica Asseco Poland S.A.</t>
  </si>
  <si>
    <t>Analizatory przystosowane do pracy w systemie całodobowym</t>
  </si>
  <si>
    <t>Zewnętrzny, kolorowy, min. 17' monitor LCD</t>
  </si>
  <si>
    <t>Zewnętrzny czytnik kodów paskowych w obu analizatorach</t>
  </si>
  <si>
    <t>Czas reakcji serwisu (przyjazd inżyniera serwisowego) - maksimum 24 h od zgłoszenia (w dni robocze)</t>
  </si>
  <si>
    <t>Instrukcja obsługi analizatorów w języku polskim</t>
  </si>
  <si>
    <t>Szkolenie pracowników w obsłudze aparatu i interpretacji wyników.</t>
  </si>
  <si>
    <t>Rok produkcji, podać:</t>
  </si>
  <si>
    <t>Pomiar HGB niezależny od WBC (w osobnym torze pomiarowym wolnym od interferencji ze strony krwinek białych).</t>
  </si>
  <si>
    <t>Możliwość wykonywania oznaczeń w trybie CBC-5DIFF także w opcji krwi kapilarnej (z rozcieńczeniem)</t>
  </si>
  <si>
    <t>Możliwość oceny niedojrzałych granulocytów jako odrębnej populacji wyrażonej w wartościach bezwzględnych i procentowych</t>
  </si>
  <si>
    <t>ALBUMINA</t>
  </si>
  <si>
    <t>met. z BCG</t>
  </si>
  <si>
    <t>ALKOHOL ETYLOWY</t>
  </si>
  <si>
    <t>met. enzymatyczna</t>
  </si>
  <si>
    <t>AMINOTRANSFERAZA ALANINOWA</t>
  </si>
  <si>
    <t>met. IFCC bez fosf. pirydoksalu</t>
  </si>
  <si>
    <t>AMINOTRANSFERAZA ASPARAGINIANOWA</t>
  </si>
  <si>
    <t xml:space="preserve">AMYLAZA                                </t>
  </si>
  <si>
    <t>met. Z CNP G3</t>
  </si>
  <si>
    <t>BIAŁKO CAŁKOWITE</t>
  </si>
  <si>
    <t>met. biuretowa</t>
  </si>
  <si>
    <t>Białko CRP - ilościowo</t>
  </si>
  <si>
    <t>liniowość do min.30 mg/dl</t>
  </si>
  <si>
    <t>BIAŁKO w moczu</t>
  </si>
  <si>
    <t>met. z czerwienią pirogallolu</t>
  </si>
  <si>
    <t>BILIRUBINA BEZPOŚREDNIA</t>
  </si>
  <si>
    <t>met. z wanadanem sodu</t>
  </si>
  <si>
    <t>BILIRUBINA CAŁKOWITA</t>
  </si>
  <si>
    <t>CHOLESTEROL CAŁKOWITY</t>
  </si>
  <si>
    <t>met. z esterazą i oksydazą cholesterolu</t>
  </si>
  <si>
    <t>CHOLESTEROL HDL</t>
  </si>
  <si>
    <t>met. bezpośrednia</t>
  </si>
  <si>
    <t>CK Kinaza Kreatyninowa</t>
  </si>
  <si>
    <t>met. zgodna z IFCC</t>
  </si>
  <si>
    <t>CK Kinaza Kreatyninowa - MB</t>
  </si>
  <si>
    <t>FOSFATAZA ALKALICZNA</t>
  </si>
  <si>
    <t>met.zgodna z  IFCC z dodatkiem AMP</t>
  </si>
  <si>
    <t>FOSFOR NIEORGANICZNY</t>
  </si>
  <si>
    <t>met. z fosforomolibdenianem</t>
  </si>
  <si>
    <t>GGTP</t>
  </si>
  <si>
    <t>met. z gamma-glutamylo-karboksy-nitro anilidem</t>
  </si>
  <si>
    <t>GLUKOZA</t>
  </si>
  <si>
    <t>met. z heksokinazą G6P-DH</t>
  </si>
  <si>
    <t>HEMOGLOBINA GLIKOWANA</t>
  </si>
  <si>
    <t>met. antygen-p/ciało</t>
  </si>
  <si>
    <t>KREATYNINA</t>
  </si>
  <si>
    <t>KWAS MOCZOWY</t>
  </si>
  <si>
    <t>met. z urykazą/POD</t>
  </si>
  <si>
    <t>LDH</t>
  </si>
  <si>
    <t>met.zgodna z  IFCC lub DGKC</t>
  </si>
  <si>
    <t>LIPAZA</t>
  </si>
  <si>
    <t>met. Z TAPS</t>
  </si>
  <si>
    <t>MAGNEZ</t>
  </si>
  <si>
    <t>met. z błękitem ksylidolowym</t>
  </si>
  <si>
    <t>MOCZNIK</t>
  </si>
  <si>
    <t>met. z ureazą/GLDH</t>
  </si>
  <si>
    <t>RF - ilościowo</t>
  </si>
  <si>
    <t>TIBC/UIBC</t>
  </si>
  <si>
    <t>met. kolorymetryczna</t>
  </si>
  <si>
    <t>TRIGLICERYDY</t>
  </si>
  <si>
    <t>met.z oksydazą glicerofosforanową , jednoreagentowa</t>
  </si>
  <si>
    <t>WAPŃ</t>
  </si>
  <si>
    <t>met. Arsenazo</t>
  </si>
  <si>
    <t>ŻELAZO</t>
  </si>
  <si>
    <t>met. z ferrozyną</t>
  </si>
  <si>
    <t>ASO</t>
  </si>
  <si>
    <t>met. antygen-przeciwciało</t>
  </si>
  <si>
    <t>Warunki graniczne metody</t>
  </si>
  <si>
    <t>Nazwa parametru</t>
  </si>
  <si>
    <t>Kalibratory:</t>
  </si>
  <si>
    <t>multikalibrator parametrów biochemicznych / wieloparametrowy / -level 1 objętość pojedyńczej fiolki nie większa niż 5 ml</t>
  </si>
  <si>
    <t>multikalibrator parametrów biochemicznych/ wieloparamatrowy / -level 2 objętość pojedyńczej fiolki nie większa niż 5 ml</t>
  </si>
  <si>
    <t>kalibrator do cholesterolu HDL - objętość pojedyńczej fiolki nie większa niż 1 ml</t>
  </si>
  <si>
    <t>kalibrator RF</t>
  </si>
  <si>
    <t>kalibrator CRP Ultra</t>
  </si>
  <si>
    <t>kalibrator  białka w moczu</t>
  </si>
  <si>
    <t>kalibrator HbA1c</t>
  </si>
  <si>
    <t>kalibrator CKMB</t>
  </si>
  <si>
    <t>kalibrator etanolu</t>
  </si>
  <si>
    <t>Materiały kontrolne:</t>
  </si>
  <si>
    <t>Surowice kontrolne wieloparametrowe (poziom normalny) parametry biochemiczne, substraty, enzymy -objętość pojedyńczej fiolki nie większa niż 5 ml</t>
  </si>
  <si>
    <t>Surowice kontrolne wieloparametrowe (poziom patologiczny) parametry biochemiczne, substraty, enzymy -objętość pojedyńczej fiolki nie większa niż 5 ml</t>
  </si>
  <si>
    <t>Kontrola do białek specyficznych</t>
  </si>
  <si>
    <t>Kontrola do HbA1c</t>
  </si>
  <si>
    <t>Kontrola CK-MB N</t>
  </si>
  <si>
    <t>Kontrola CK-MB H</t>
  </si>
  <si>
    <t>Mocz kontrolny poziom L</t>
  </si>
  <si>
    <t>Mocz kontrolny poziom H</t>
  </si>
  <si>
    <t>Kontrola do etanolu</t>
  </si>
  <si>
    <t>Kontrola do ASO</t>
  </si>
  <si>
    <t>Części zużywalne, płyny myjące i inne do analizatora biochemicznego:</t>
  </si>
  <si>
    <t>Kuwety reakcyjne</t>
  </si>
  <si>
    <t>Kubeczki próbkowe</t>
  </si>
  <si>
    <t>Filtr wodny</t>
  </si>
  <si>
    <t>Lampa halogenowa</t>
  </si>
  <si>
    <t>A-400 Alkaline /washing Solution</t>
  </si>
  <si>
    <t>A-400 Acid Washing Solution</t>
  </si>
  <si>
    <t>A-400 Concentrated Detergent B</t>
  </si>
  <si>
    <t>Accent-200 Alkaline Washing Solution</t>
  </si>
  <si>
    <t>Accent-200 Acid Washing Solution</t>
  </si>
  <si>
    <t>Podłączenie aparatu do systemu informatycznego szpitala AMMS/INFO MEDICA</t>
  </si>
  <si>
    <t>opak.</t>
  </si>
  <si>
    <t>I</t>
  </si>
  <si>
    <t>II</t>
  </si>
  <si>
    <t>III</t>
  </si>
  <si>
    <t>i</t>
  </si>
  <si>
    <t>j</t>
  </si>
  <si>
    <t>1) W celu obliczenia ilości i wartości leku, jakie należy zaoferować, Wykonawca wpisuje 'ilość jednostek w 1 opakowaniu handlowym (kolumna G)' i podaje 'cenę jednostkową za 1 opakowanie handlowe (kolumna I)'. Ewentualne zaokrąglenia (wymaga się zaoferowania pełnych opakowań handlowych) program wykona w górę.</t>
  </si>
  <si>
    <t>Inne zalecane  materialy kontrolne , do wykonania oczekiwanego przez Zamawiającego zakresu badań, na 2 poziomach, w ilości po 4 opakowania :</t>
  </si>
  <si>
    <r>
      <t>1.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Wszystkie odczynniki w opakowaniach  gotowe do  użycia.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</si>
  <si>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W przypadku niepodzielności ilości testów w opakowaniu zaokrąglić w górę do pełnego opakowania.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</si>
  <si>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Podane ilości opakowań z uwzględnieniem terminu trwałości na pokładzie analizatorów po ich otwarciu, instrukcje odczynnikowe wraz z aplikacjami na oferowane analizatory w formie pisanej dołączone do oferty przetargowej.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</si>
  <si>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Wszystkie odczynniki, kontrole, kalibratory muszą pochodzić od jednego producenta.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</si>
  <si>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Wykonawca dostarczy  i udostępni na czas  wykonania zadania urządzenie do klimatyzacji pomieszczenia biochemicznego, celem zapewnienia odpowiednich warunków pracy dla oferowanego urządzenia.</t>
    </r>
  </si>
  <si>
    <r>
      <t>1.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W przypadku niepodzielności opakowań zaokrąglić w górę do pełnego opakowania.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</si>
  <si>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Wszystkie kalibratory muszą być kompatybilne z oferowanym odczynnikiem i pochodzić od jednego producenta.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</si>
  <si>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Wszystkie materiały kontrolne muszą być kompatybilne z oferowanym odczynnikiem i pochodzić od jednego producenta.</t>
    </r>
  </si>
  <si>
    <t>Uwagi do poz. 34.</t>
  </si>
  <si>
    <r>
      <t>1.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W przypadku niepodzielności ilości szt./ml w opakowaniu zaokrąglić w górę do pełnego opakowania.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</si>
  <si>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Części zużywalne, płyny myjące i inne w ilości umożliwiającej wykonanie ilościowe wszystkich parametrów wykazanych w poz. 1-33 w okresie trwania umowy.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</si>
  <si>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9"/>
        <color theme="1"/>
        <rFont val="Arial Narrow"/>
        <family val="2"/>
        <charset val="238"/>
      </rPr>
      <t>Wszystkie płyny w postaci gotowego roztworu bezpośrednio do użycia - wyklucza się płyny w postaci koncentratu.</t>
    </r>
  </si>
  <si>
    <t>Dzierżawa dwóch automatycznych analizatorów do badań biochemicznych</t>
  </si>
  <si>
    <t>Rok produkcji (min. 2014 rok), podać:</t>
  </si>
  <si>
    <t>Oferent / Producent / Kraj pochodzenia:</t>
  </si>
  <si>
    <t>Analizator biochemiczny wolnostojący w pełni automatyczny. Wyklucza się analizator do postawienia na stole.</t>
  </si>
  <si>
    <t xml:space="preserve">Pełna automatyzacja wykonywanych badań – do oznaczeń rutynowych i citowych, w surowicy, w osoczu, moczu, płynach ustrojowych, hemolizatach krwi pełnej.  </t>
  </si>
  <si>
    <t xml:space="preserve">Analizator pracujący w zakresie pomiarowym dł. fali od 340 do minimum 800 nm – minimum 12 długości fali.  </t>
  </si>
  <si>
    <t>Praca  w systemie odczynnikowym i aplikacyjnym całkowicie otwartym. Wyklucza się analizator pracujący w systemie odczynnikowym częściowo otwartym.</t>
  </si>
  <si>
    <t>Minimalna wydajność oferowanego analizatora -400 oznaczeń fotometrycznych /godzinę.</t>
  </si>
  <si>
    <t>Kuwety wielokrotnego użytku myte na pokładzie analizatora, system monitorowania czystości kuwet. Wyklucza się analizator pracujący w wykorzystaniem kuwet reakcyjnych jednorazowego użytku.</t>
  </si>
  <si>
    <t xml:space="preserve">Wewnętrzny zintegrowany z analizatorem czytnik barkodów dla odczynników i próbek badanych.  </t>
  </si>
  <si>
    <t>Rotor próbek -minimum 90 pozycji.</t>
  </si>
  <si>
    <t>Oznaczenia dokonywane z próbek pierwotnych oraz próbek pediatrycznych – małe objętości.</t>
  </si>
  <si>
    <t>Minimum 10 pozycji na próbki ,, cito,,</t>
  </si>
  <si>
    <t>Igła próbkowa z detektorem wykrywania skrzepów w materiale badanym.</t>
  </si>
  <si>
    <t>Automatyczne rozcieńczanie próbek badanych po przekroczeniu liniowości metody w pierwszym jednorazowym rozcieńczeniu do wartości nie mniejszej niż 1:150</t>
  </si>
  <si>
    <t>Możliwość zwiększenia objętości próbki dla badań przekraczających zakres liniowości.</t>
  </si>
  <si>
    <t>Rotor odczynnikowy – minimum 80 pozycji.</t>
  </si>
  <si>
    <t>Automatyczne monitorowanie objętości każdego z odczynników na pokładzie analizatora.</t>
  </si>
  <si>
    <t xml:space="preserve">Chłodzenie rotora odczynnikowego w sposób ciągły zapewniające rzeczywistą temperaturę maksymalnie 10 stopni C dla  wszystkich pozycji odczynnikowych niezależnie od temperatury otoczenia.    </t>
  </si>
  <si>
    <t xml:space="preserve">Dwie niezależne igły odczynnikowe dla R1 i R2, niezależna oddzielna igła próbkowa.    </t>
  </si>
  <si>
    <t xml:space="preserve">Wbudowany system kontroli jakości codziennej i skumulowanej : liczbowe i graficzne przedstawienie wyników kontroli jakości ( reguły Levey Jennigsa i Westgarda).  </t>
  </si>
  <si>
    <t xml:space="preserve">Możliwość tworzenia dowolnych profili badań.  </t>
  </si>
  <si>
    <t xml:space="preserve">Opcja tworzenia testów wyliczeniowych np. LDL.  </t>
  </si>
  <si>
    <t xml:space="preserve">Możliwość obliczania  wskażnika lipemii, ikterii oraz hemolizy dla próbek badanych.  </t>
  </si>
  <si>
    <t xml:space="preserve">System wykonywania analiz z próbek pacjentów w trybie ,, pacjent po pacjencie '' oraz wg oznaczeń.  </t>
  </si>
  <si>
    <t>Dokumentacja i archiwizacja wyników badań pacjentów, kontroli oraz krzywych kalibracyjnych.</t>
  </si>
  <si>
    <t>Oprogramowanie analizatora w języku polskim dostarczona wraz z analizatorem.</t>
  </si>
  <si>
    <t>Pełna instrukcja obsługi analizatora w języku polskim dostarczona wraz z analizatorem.</t>
  </si>
  <si>
    <t>Zewnętrzny komputer sterujący pracą analizatora z oprogramowaniem działającym w systemie Windows XP lub nowszym, zewnętrzny monitor LCD, złącze RS 232 do pełnej dwukierunkowej transmisji danych, zewnętrzna drukarka laserowa, zewnętrzny UPS o właściwych parametrach  (możliwość podtrzymania pracy analizatora w przypadku awarii zasilania sieci elektrycznej) - min. 20 minut.</t>
  </si>
  <si>
    <t xml:space="preserve">Wraz z analizatorem dostarczona zostanie zewnętrzna stacja uzdatniania wody o wydajności adekwatnej do godzinnego zużycia wody przez oferowany analizator.  </t>
  </si>
  <si>
    <t>Wykorzystywane metody pomiarowe: - kinetyczna, - spektrofotometryczna, - turbidymetryczna</t>
  </si>
  <si>
    <t>Wirówka laboratoryjna   nowa, rok produkcji nie starszy niż 2013, na probówki biochemiczne, wyposażona w  wirnik kątowy , pojemniki i podkładki na 24 probówki,  zakres obrotów: 300 ÷ 4 000 RPM</t>
  </si>
  <si>
    <t>Zapewnienie przez okres dzierżawy udziału w zewnętrznej międzynarodowej kontroli jakości badań dla minimum 18 parametrów</t>
  </si>
  <si>
    <t>Nieodpłatny serwis oraz gwarancja techniczna na cały zestaw / z wyłączeniem materiałów zużywalnych  / przez okres obowiązywania umowy tj 12 miesięcy</t>
  </si>
  <si>
    <t>Nieodpłatne szkolenie personelu laboratorium  z  obsługi analizatora, kalibracji oraz konserwacji zapobiegawczej</t>
  </si>
  <si>
    <t>Czas reakcji serwisu: do 24 godzin od chwili zgłoszenia awarii (w dni robocze)</t>
  </si>
  <si>
    <t>Wszystkie wymagane parametry potwierdzone w formie pisemnej – aktualna ulotka analizatora i wirówki lub stosowny zapis z instrukcji obsługi dołączone do oferty przetargowej.</t>
  </si>
  <si>
    <t>4. Oświadczamy, że oferowane urządzenie jest kompletne i będzie po zainstalowaniu gotowe do pracy bez żadnych dodatkowych zakupów.</t>
  </si>
  <si>
    <t>3. Niespełnienie któregokolwiek z wymaganych parametrów spowoduje odrzucenie oferty.</t>
  </si>
  <si>
    <t>W pełni automatyczny analizator biochemiczny  typu  ,, bench top ,, - wyklucza się analizator wolnostojący</t>
  </si>
  <si>
    <t>Wyklucza się analizator demonstracyjny.</t>
  </si>
  <si>
    <t>Praca w systemie odczynnikowym całkowicie  otwartym – otwarte wszystkie kanały aplikacyjne.</t>
  </si>
  <si>
    <t>Analizator pracujący w zakresie pomiarowym dł. fali  340 –650 nm.</t>
  </si>
  <si>
    <t>Wydajność analizatora : minimum  200 testów fotometrycznych na godzinę , bez  ISE</t>
  </si>
  <si>
    <t>Wykorzystywane metody pomiarowe: - kinetyczna, - punktu końcowego, - turbidymetryczna</t>
  </si>
  <si>
    <t>Możliwość wykonywania badań w: - surowicy, - osoczu, - moczu, - hemolizacie krwi pełnej, - płynie mózgowo, - rdzeniowym</t>
  </si>
  <si>
    <t>Możliwość wykonywania badań w zakresie: - substraty, - enzymy, - białka specyficzne</t>
  </si>
  <si>
    <t>System pracy analizatora  w trybie „pacjent po pacjencie”</t>
  </si>
  <si>
    <t>Próby pilne ,, cito ,, - możliwość dostawienia dowolnej ilości prób citowych w rotorze próbkowym</t>
  </si>
  <si>
    <t>Analizator wyposażony w wewnętrzny zintegrowany z aparatem czytnik barkodów dla odczynników oraz próbek badanych</t>
  </si>
  <si>
    <t>Analizator wyposażony w system kontroli czystości kuwet.</t>
  </si>
  <si>
    <t>Zużycie wody dejonizowanej nie większe niż 4 litry  na godzinę pracy analizatora , bez stacji uzdatniania wody.</t>
  </si>
  <si>
    <t xml:space="preserve">Rotor  próbkowy : min. 40 pozycji  .                              </t>
  </si>
  <si>
    <t>Możliwość wykonywania oznaczeń z próbek pediatrycznych (mikro) – mini pojemniki – objętość martwa próbki nie większa niż 50 µl – potwierdzenie  zapisem w instrukcji obsługi analizatora dołączone do oferty .</t>
  </si>
  <si>
    <t>Możliwość wykonywania oznaczeń z probówek pierwotnych – również zamknięty system pobierania krwi</t>
  </si>
  <si>
    <t>Rotor odczynnikowy : min. 40 pozycji</t>
  </si>
  <si>
    <t>Wszystkie odczynniki w opakowaniach umożliwiających bezpośrednie wstawienie do rotora odczynnikowego bez konieczności przelewania ich poza analizatorem</t>
  </si>
  <si>
    <t>Wszystkie odczynniki opatrzone barkodem – identyfikacja na pokładzie analizatora</t>
  </si>
  <si>
    <t>Chłodzenie rotora odczynnikowego zapewniające rzeczywistą stałą temperaturę odczynników: 4 - 10 st. C niezależnie od temperatury otoczenia dla wszystkich  pozycji odczynnikowych</t>
  </si>
  <si>
    <t>Chłodzenie  na pokładzie analizatora kontroli ,kalibratorów oraz próbek w rzeczywistej temperaturze 4 - 10 st. C niezależnie od temperatury otoczenia</t>
  </si>
  <si>
    <t>Możliwość tworzenia profili zlecanych badań.</t>
  </si>
  <si>
    <t>Możliwość stałego monitorowania stanu wykonania oznaczeń na ekranie monitora</t>
  </si>
  <si>
    <t>Możliwość dostawienia odczynników w dowolnej pozycji na rotorze odczynnikowym analizatora</t>
  </si>
  <si>
    <t>Możliwość stałego monitorowania poziomu odczynników na ekranie monitora</t>
  </si>
  <si>
    <t>Automatyczne rozcieńczanie próbek badanych po przekroczeniu liniowości metody , do co najmniej 1 : 120</t>
  </si>
  <si>
    <t>Wbudowany system kontroli jakości badań :
a) wykresy Levey Jenningsa (pojedyncze i podwójne: Twin Plot), 
b) reguły Westgarda</t>
  </si>
  <si>
    <t>Automatyczna archiwizacja wyników – możliwość wykonywania zestawień statystycznych – dziennych , miesięcznych oraz raportów kontroli jakości.</t>
  </si>
  <si>
    <t>Możliwość drukowania wyników badań wraz z normami oraz flagowanie wyników patologicznych</t>
  </si>
  <si>
    <t>Możliwość współpracy z komputerem zewnętrznym oraz laboratoryjną siecią informatyczną : komunikacja dwukierunkowa</t>
  </si>
  <si>
    <t>Oprogramowanie sterujące pracą analizatora w języku polskim – zewnętrzny komputer z  systemem operacyjnym Windows XP  lub VISTA , monitor zewnętrzny -19 cal , zewnętrzna drukarka laserowa</t>
  </si>
  <si>
    <t>Zewnętrzny UPS (możliwość podtrzymania pracy analizatora w przypadku awarii zasilania sieci elektrycznej) – min. 20 minut.</t>
  </si>
  <si>
    <t>Kuwety pomiarowe jednorazowego użytku bez układu myjącego.</t>
  </si>
  <si>
    <t>Analizator wyposażony w detektory:
a) automatycznego monitorowania poziomu próbki  
b) automatycznego monitorowania poziomu odczynnika.</t>
  </si>
  <si>
    <t>Pakiet nr 11 - Odczynniki do Pracowni Serologii</t>
  </si>
  <si>
    <t>Grupa krwi pacjenta: antygeny układu AB0 - 1 klon, antygen RhD(VI-), przeciwciała układu AB0</t>
  </si>
  <si>
    <t>Badanie przeglądowe przeciwciał w  PTA</t>
  </si>
  <si>
    <t>Próba krzyżowa (liczba donacji)</t>
  </si>
  <si>
    <t>Krwinki wzorcowe do badania przeglądowego przeciwciał odpornościowych</t>
  </si>
  <si>
    <t>Krwinki wzorcowe do układu ABO</t>
  </si>
  <si>
    <t>Odczynnik LISS</t>
  </si>
  <si>
    <t>Dzierżawa wirówki na max 6 mikrokart</t>
  </si>
  <si>
    <t>adekwatnie do ilości badań</t>
  </si>
  <si>
    <t>Badanie grupy krwi noworodka z BT  A-B-AB-D(VI+)-ctl-BTA</t>
  </si>
  <si>
    <t>PARAMETRY ODCZYNNIKÓW</t>
  </si>
  <si>
    <t>Wymagany jest termin ważności odczynników – min. 9 miesięcy, a krwinek wzorcowych – min. 5 tygodni od daty dostawy</t>
  </si>
  <si>
    <t>Wymagana jest metodyka całkowicie eliminująca płukanie badanych krwinek czerwonych – zawiesina krwinek czerwonych poniżej 1%</t>
  </si>
  <si>
    <t>Wszystkie oferowane odczynniki, mikrokarty, krwinki, kontrole i dzierżawiony sprzęt muszą pochodzić od jednego producenta - tego samego co posiadany sprzęt (ID-Centrifuge 6S, ID-Pipetor FP-6) celem walidacji metody</t>
  </si>
  <si>
    <t>Wymagane są dostawy odczynników (wg harmonogramu) transportem monitorującym pod względem temperatury w czasie transportu (2-8 st. C – odczynniki krwinkowe, 18-25 st. C – mikrokarty).</t>
  </si>
  <si>
    <t>Badanie grupy krwi noworodka o profilu (A, B, AB, DVI+, ctl, BTA) na jednej karcie. Odczynnik anty-D wykrywający kategorię DVI</t>
  </si>
  <si>
    <t>Wymagane jest, aby przechowywanie wszystkich mikrokart było możliwe w temp. pokojowej (18-25 st. C).</t>
  </si>
  <si>
    <t>Wszystkie odczynniki muszą być gotowe do użycia. Wymagana na piśmie  pozytywna opinia IHIT o dostarczanej mikrometodzie.</t>
  </si>
  <si>
    <t>Wymagane jest wykonywanie wszystkich badań zawartych w formularzu asortymentowo-cenowym na odczynnikach.</t>
  </si>
  <si>
    <t>Badanie przeglądowe przeciwciał na 3 krwinkach wzorcowych wykrywających antygen Cw w pośrednim teście antyglobulinowym. Zestaw krwinek musi być gotowy do użycia. Mikrokarty składające się z 6 mikrokolumn wypełnione fabrycznie surowicą antyglobulinową poliwalentną przez producenta.</t>
  </si>
  <si>
    <t>Zamawiający wymaga zaoferowania kart przewidzianych instrukcjami użycia posiadanego na własność sprzętu, w szczególności wirówki ID-Centrifuge 6S, zgodnie art. 90 ust. 1 Ustawy o wyrobach medycznych z dnia 20 maja 2010 r. (Instrukcja obsługi 11.0-12/2011), która stanowi:
- rozdz. 1.1Przeznaczenie i sposób użytkowania:
„Wirówka ID-Centrifuge 6S / 6S Accu, ID-Centrifuge 12SII, i ID-Centrifuge 24S jest urządzeniem służącym wyłącznie odwirowywaniu ID-Kart”
- rozdz. 3.1.2 Użycie ID-Karty:
„W wirówkach zezwala się na używanie wyłącznie ID-Kart. Dostępne są następujące typy kart: 
• ID-Karty z żelem, który zawiera specyficzne przeciwciała w celu określenia antygenów erytrocytów (antygenów grup krwi i innych rzadkich antygenów); 
• ID-Karty z żelem, które zawierają globulinę anty-ludzką (mono-/polyspecific do wykrywania antyciał, identyfikacji anty-ciała, testu tolerancji i określenie bezpośredniego testu Coombsa); 
• ID-Karty z neutralnym żelem w celu ustalenia kontroli w surowicy, NaCl i testu enzymu”</t>
  </si>
  <si>
    <t>Wymagane jest oświadczenie producenta systemu będącego własnością Zamawiającego (sprzęt DiaMed ID-System) potwierdzające kompatybilność i możliwość zastosowania z nim oferowanych odczynników/kart w odniesieniu do wymagań zasadniczych Dyrektywy 98/79/WE w sprawie wyrobów medycznych używanych do diagnostyki in vitro.</t>
  </si>
  <si>
    <t>Na etapie weryfikacji ofert Zamawiający zastrzega sobie możliwość wezwania potencjalnego Wykonawcy do bezpłatnego dostarczenia próbek oraz sprzętu kontraktowanego asortymentu wraz z wymaganymi certyfikatami.</t>
  </si>
  <si>
    <t>Krążki do różnicowania Haemophillus na podstawie ich zapotrzebowania na czynnik V, 1 krążek</t>
  </si>
  <si>
    <t>Krążki do różnicowania Haemophillus na podstawie ich zapotrzebowania na czynnik X i czynnik V, 1 krążek</t>
  </si>
  <si>
    <t>Krążki do różnicowania Haemophillus na podstawie ich zapotrzebowania na czynnik X, 1 krążek</t>
  </si>
  <si>
    <t>Krążki do wstępnej identyfikacji Streptococcus pneumoniae (test na optochinę), 1 krążek</t>
  </si>
  <si>
    <t>Test paskowy do oznaczania pyrazy, do wstępnej identyfikacji Enterococcus, wraz z odczynnikiem 1 oznaczenie</t>
  </si>
  <si>
    <t>Test paskowy do wykrywania indolu, 1 pasek</t>
  </si>
  <si>
    <t>Test paskowy do wykrywania oksydazy cytochromowej, 1 pasek</t>
  </si>
  <si>
    <t>Paski do wykrywania beta – laktamazy Staphylococcus (test cefinazowy), 1 pasek</t>
  </si>
  <si>
    <t>Pasek diagnostyczny do różnicowania bakterii z rodzajów Moraxella I Neisseria,  1 oznaczenie</t>
  </si>
  <si>
    <t>Test kasetowy do szybkiego wykrywania Rota- , Adeno- i Norowirusów w kale, 1 oznaczenie</t>
  </si>
  <si>
    <t>Test kasetowy do szybkiego wykrywania Rota- I Adenowirusów w kale, 1 oznaczenie</t>
  </si>
  <si>
    <t>Osocze królika do wykrywania  gronkowców koagulazo dodatnich metodą probówkową, 1 fiol. 3 – 5 ml</t>
  </si>
  <si>
    <t>Zestaw do hodowli beztlenowców (saszetka z woreczkiem i klipsem), 1 zestaw</t>
  </si>
  <si>
    <t>Zestaw do oznaczania grupy serologicznej paciorkowców wg Lancefielda, 1 oznaczenie</t>
  </si>
  <si>
    <t>Zestaw do oznaczania wrażliwości na kolistynę metodą mikrorozcieńczeń, zakres stężeń 0,25 – 16 mcg/ml, 1 oznaczenie</t>
  </si>
  <si>
    <t>Zestaw do wykrywania karbapenemaz u Enterobacteriacae (test Carba NP), 1 oznaczenie</t>
  </si>
  <si>
    <t>Zestaw odczynników do barwienia drobnoustrojów metodą Grama (fiolet krystaliczny, jodyna stabilizowana , odbarwiacz, fuksyna zasadowa w but. 240 ml), 1 zest.</t>
  </si>
  <si>
    <t>Odczynnik EDTA do wykrywania karbapenemaz MBL, 1 fiol. 2 ml</t>
  </si>
  <si>
    <t>Odczynnik Kwas fenyloboronowy do wykrywania karbapenemaz KPC, 1 fiol. 2 ml</t>
  </si>
  <si>
    <t>Odczynnik z dezoksycholanem sodu do wstepnej identyfikacji Streptococcus pneumoniae, 1 amp. 0,5 – 0,75 ml</t>
  </si>
  <si>
    <t>Podłoże posiewowe agarowe chromogenne do identyfikacji paciorkowców grupy B, 1 płytka</t>
  </si>
  <si>
    <t>Podłoże posiewowe agarowe chromogenne do identyfikacji szczepów wytwarzających karbapenemazę, 1 płytka</t>
  </si>
  <si>
    <t>Podłoże posiewowe agarowe chromogenne, mleczne do różnicowania i wstępnej identyfikacji E. coli, P. mirabillis i Enterococcus spp. w moczu, 1 płytka</t>
  </si>
  <si>
    <t>Podłoże posiewowe agarowe chromogenne, mleczne do wstępnego różnicowania MRSA, 1 płytka</t>
  </si>
  <si>
    <t>Podłoże posiewowe agarowe chromogenne, mleczne do wstępnej identyfikacji Candida albicans, 1 płytka</t>
  </si>
  <si>
    <t>Podłoże posiewowe agarowe CIN do hodowli Yersinia spp., 1 płytka</t>
  </si>
  <si>
    <t>Podłoże posiewowe agarowe MacConkey z fioletem krystalicznym, 1 płytka</t>
  </si>
  <si>
    <t>Podłoże posiewowe agarowe Mueller – Hinton z 5% krwią końską i NAD, 1 płytka</t>
  </si>
  <si>
    <t>Podłoże posiewowe agarowe Mueller – Hinton, 1 płytka</t>
  </si>
  <si>
    <t>Podłoże posiewowe agarowe Sabouraud z chloramfenikolem i gentamycyną, 1 płytka</t>
  </si>
  <si>
    <t>Podłoże posiewowe agarowe wybiórcze do hodowli Salmonella / Shigella, 1 płytka</t>
  </si>
  <si>
    <t>Podłoże posiewowe agarowe z 5% krwią baranią, 1 płytka</t>
  </si>
  <si>
    <t>Podłoże posiewowe agarowe z eskuliną do wstępnej identyfikacji Enterococcus, 1 płytka</t>
  </si>
  <si>
    <t>Podłoże posiewowe agarowe chromogenne do hodowli Clostridium difficile, 1 płytka</t>
  </si>
  <si>
    <t>Podłoże posiewowe bulionowe Todd – Hewit z gentamycyną i kwasem nalidiksowym, 1 fiol.</t>
  </si>
  <si>
    <t>Podłoże posiewowe bulionowe tryptozowo – sojowe, 1 fiol. 3 – 5 ml</t>
  </si>
  <si>
    <t>Podłoże posiewowe bulionowe z selenitem F, 1 fiol. 3 – 5 ml</t>
  </si>
  <si>
    <t>Test immunochromatograficzny do szybkiego (do 15 minut) wykrywania antygenów Clostridium difficile oraz jego toksyn A i B, próg wykrywalności dla GDH 0,39 ng/ml, toksyny A 0,5 ng/ml, toksyny B 0,79 ng/ml, osobne linie na pasku testowym, 1 oznaczenie</t>
  </si>
  <si>
    <t>Test do szybkiego wykrywania antygenów nukleoproteinowych wirusa grypy A i B w wymazach z nosogardzieli, z nosa, popłuczynach lub wydzielinie z nosa, czułość w porównaniu z hodowlą komórkową dla antygenu grypy A z popłuczyn min. 89%,  specyficzność w porównaniu z hodowlą komórkową dla antygenu grypy A z popłuczyn min. 95%, 1 oznaczenie</t>
  </si>
  <si>
    <t>Test do szybkiej identyfikacji antygenów Campylobacter w kale, 1 oznaczenie</t>
  </si>
  <si>
    <t>Test do badania pH wydzieliny pochwowej, 1 test</t>
  </si>
  <si>
    <t xml:space="preserve">2) Zamawiający wymaga dostarczenia: 
1. Inkubatora z naturalną konwekcją: Temperatura pracy w zakresie od +5°C powyżej temperatury otoczenia do +75°C, Pojemność 75 litrów, Jednorodność temperatury +/- 0,6°C, Stabilność temperatury +/- 0,2°C, Konwekcja naturalna, Alarm odchylenia wartości temperatury 
Wewnętrze szklane drzwi umożliwiające obserwacje materiału bez zmian temperatury, Czytelny panel sterowania z wyświetlaczem cyfrowym, Komora wykonana ze stali nierdzewnej z zaokrąglonymi narożnikami, Obudowa stalowa, malowana proszkowo, odporna na zarysowania, Możliwość ustawienia piętrowego (modele stołowe) </t>
  </si>
  <si>
    <t xml:space="preserve">2. Densytometru: zakres pomiarowy 0,3-15,0 McF, rozdzielczość wyświetlacza 0,1 McF, 2, 30V 50/60Hz, wym.75mm(h)x115mm(d)x165mm 
</t>
  </si>
  <si>
    <t>Pakiet nr 10 - Biochemia wraz z dzierżawą analizatorów – podstawowego i backupowego</t>
  </si>
  <si>
    <t>3) Wszystkie rodzaje oferowanych testów do identyfikacji i do lekowrażliwości, materiałów zużywalnych i akcesoriów  należy umieścić w formularzu cenowym wraz z numerem katalogowym /odpowiednio powiększając rubrykę</t>
  </si>
  <si>
    <t>UNSENSITISED TUBES 1x1000 szt.</t>
  </si>
  <si>
    <t>Zhemolizowana krew końska 100 ml</t>
  </si>
  <si>
    <t>Saline Solution 3x500ml</t>
  </si>
  <si>
    <t>Pipette tips 100-1000</t>
  </si>
  <si>
    <t>Pipette tips 0,5-250</t>
  </si>
  <si>
    <t>Bibułowe krążki diagostyczne,bez żadnych susbtancji 1 krążek</t>
  </si>
  <si>
    <t>Krążki antybiotykowe,Furazolidon 100, 1 krążek</t>
  </si>
  <si>
    <t>Krążki antybiotykowe (zamawiane wg. bierzących potrzeb Zamawiającego), 1 krążek</t>
  </si>
  <si>
    <t>Podłoże agarowe  selektywne do izolacji i wstępnej identyfikacji gatunków Salmonella,1 płytka</t>
  </si>
  <si>
    <t>Podłoże agarowe ubogie w cystynę, laktozę i elektrolity,  1  płytka ewentualnie 1 slide</t>
  </si>
  <si>
    <t>Podłoże posiewowe agarowe chromogenne, mleczne do wstępnej identyfikacji / podłoże agarowe z CNA do moczu, płytka dzielona,1 płytka</t>
  </si>
  <si>
    <t>Podłoże agarowe z mannitolem do  wstępnego różnicowania Staphylococcus spp., 1  płytka</t>
  </si>
  <si>
    <t>Podłoże  agarowe,czekoldaowe, do wstępnej identyfikacji  Haemophilus,1 płytka</t>
  </si>
  <si>
    <t>Podłoże  agarowe, czekoladowe  z bacytracyną,1 płytka</t>
  </si>
  <si>
    <t>Paski gradientowe  do oznaczania MIC bakteryjne,bibułowe, 1 pasek</t>
  </si>
  <si>
    <t>Test kasetkowy immunochromatograficzny do wykrywania RSV,1 oznaczenie</t>
  </si>
  <si>
    <t>Szczep wzorcowy E.coli ATCC 25922,1 wymazówka</t>
  </si>
  <si>
    <t>Szczep wzorcowy S.aures ATCC 29213,1 wymazówka</t>
  </si>
  <si>
    <t>Szczep wzorcowy S.pneumoniae ATCC 49619,1 wymazówka</t>
  </si>
  <si>
    <t>Physiological Solution,r-r 0,85% NaCl,9ml,1 probówka</t>
  </si>
  <si>
    <t>Test  lateksowy do wykrywania antygenów bakterii w  PMR, m.in. S.pneumioniae,H.inluenzae,1 oznaczenie</t>
  </si>
  <si>
    <t>6) Poz. 26-45. Oferowane produkty muszą posiadać certyfikat ISO 13485 i pozytywne rekomendacje KORLD, przedstawiane na żądanie Zamawiającego.</t>
  </si>
  <si>
    <t>7) Poz. 26-45. Podłoże posiewowe na płytkach z oznaczeniem nazwy podłoża, daty i godziny rozlania na płaskiej części płytki, termin ważności nie krótszy niż 4 tygodnie od daty dostarczenia do Zamawiającego.</t>
  </si>
  <si>
    <t>Wymazówki do nosogardzieli z fiolkami z roztworem do wymywania  próbek, 1wymazówka</t>
  </si>
  <si>
    <t>Podłoża kompatybilne z analizatorem oferowanym w pozycji nr 20</t>
  </si>
  <si>
    <t>Podłoża kompatybilne z aparatem oferowanym w pozycji nr 21</t>
  </si>
  <si>
    <t>3) Poz. 1. Oferowane produkty muszą posiadać certyfikat ISO 13485, pozytywne rekomendacje KORLD oraz dokument potwierdzający wysycenie w zakresie 90-125 % antybiotyku na krążku, przedstawiane na żądanie Zamawiającego.</t>
  </si>
  <si>
    <t>4) Poz. 1. Krążki zgodne z aktualnymi rekomendacjami EUCAST, pakowane w hermetyczne fiolki z pochłaniaczem wilgoci, muszą pochodzić od jednego producenta.</t>
  </si>
  <si>
    <t>5) Poz. 1. Zamawiający wymaga dostarczenia, na zasadzie bezpłatnego użyczenia na czas obowiązywania umowy, 3 dyspenserów do krążków antybiotykowych na 8 krążków.</t>
  </si>
  <si>
    <t>Bibułowe krążki diagostyczne,z nowobiocyną, 2µg, 1 krążek</t>
  </si>
  <si>
    <t>Bibułowe krążki diagostyczne,z furazolidonem, 50µg, 1 krążek</t>
  </si>
  <si>
    <t>Papier do drukarki 51x25</t>
  </si>
  <si>
    <t>Mocz kontrolny negatywny, 8ml</t>
  </si>
  <si>
    <t>Mocz kontrolny pozytywny, 8ml</t>
  </si>
  <si>
    <t>Eza bakteriologiczna z oczkiem o poj. 1 ul.  dł. 200 mm z PS , sterylna, pakowana indywidualnie</t>
  </si>
  <si>
    <t>Eza bakteriologiczna,10 mikrolitrów, sterylna, pakowana indywidualnie</t>
  </si>
  <si>
    <t>Pipeta Pasteura, 3 ml, jednorazowa, pakowana indywidualnie</t>
  </si>
  <si>
    <t>Probówka polisterynowa okrągłodenna 10 ml, sterylna, pakowana indywidualnie</t>
  </si>
  <si>
    <t>Probówka polipropylenowa stożkowa 10 ml, skalowana</t>
  </si>
  <si>
    <t>Szkiełka nakrywkowe 24 x 24 mm</t>
  </si>
  <si>
    <t>Szkiełka nakrywkowe 24 x 50 mm</t>
  </si>
  <si>
    <t>Szkiełka podstawowe z widocznym polem do opisu, 26  x 76</t>
  </si>
  <si>
    <t>Wymazówka drewniana z wacikiem bawełnianym, jednorazowa, sterylna, pakowana indywidualnie</t>
  </si>
  <si>
    <t>Wymazówka plastikowa w probówce  transportowej bez podłoża, jednorazowa, sterylna, pakowana indywidualnie</t>
  </si>
  <si>
    <t>Probówka plastikowa typu Falcon, stożkowa, pakowana indywidualnie, sterylna</t>
  </si>
  <si>
    <t>Pojemnik na mocz, pojemność 100 ml, steryln</t>
  </si>
  <si>
    <t>Pojemnik na posiew kału, z łopatką, sterylny, 20 ml </t>
  </si>
  <si>
    <t>Korki do probówek o śr.16mm ( do poz.nr 25 i 26)</t>
  </si>
  <si>
    <t>Wymazówka plastikowa w probówce  transportowej z podłożem Amies z węglem, jednorazowa, sterylna, pakowana indywidualnie</t>
  </si>
  <si>
    <t>Probówka plastikowa typu Falcon, stożkowa</t>
  </si>
  <si>
    <t>Odczyn Waalera-Rosego. Szybki test hemaglutynacyjny do jakościowego, półilościowego oznaczania p.ciał heterofilnych j. 30 testów. Zestaw zawiera kontrolę dodatnią i ujemną, szklane płytki reakcyjne oraz patyczki. Czułość analityczna: 8 (6 - 16) IU/ml, min. objętość odczynnika 5 ml.</t>
  </si>
  <si>
    <t>Szybki, jakościowy test kasetkowy oparty na zasadzie immunochromatograficznej , słuzącym do wykrywania przeciwciał w klasie IgG i IgM  skierowanych przeciwko Treponema  pallidum w surowicy, osoczu lub krwi pełnej . Wielkość opakowania 50 testów. Zestaw zawiera pipetki . Czułość 99,6%, swoistość 99,1 % . Wszystkie testy pakowane indywidualnie</t>
  </si>
  <si>
    <t>Test kasetkowy do wykrywania przeciwciał skierowanych przeciwko Helicobacter pylori w surowicy i osoczu, w zestawie jednorazowe pipetki do dozowania surowicy, czułość:  93,2%, swoistość: 97,2 %, względem metody endoskopowej.</t>
  </si>
  <si>
    <t>Test  immunochromatograficzny do jakościowego  wykrywania anty- VCA  p18 IgM i przeciwciał  heterofilnych w krwi pełnej, surowicy lub osoczu. Czułość =99,9%, swoistość =98,9%. Wielkość opakowania 20 testów.</t>
  </si>
  <si>
    <t>Odczynnik monoklonalny anty-D, IgM a 10 ml, klon RUM-1 Miano minimalne 1:128</t>
  </si>
  <si>
    <t>Odczynnik monoklonalny anty-D BLEND , klon TH- 28/MS-26 a 10 ml Miano minimalne 1:128</t>
  </si>
  <si>
    <t>Fiolet krystaliczny, Gram I</t>
  </si>
  <si>
    <t>Lugola płyn, Gram II</t>
  </si>
  <si>
    <t>Odbarwiacz, Gram III</t>
  </si>
  <si>
    <t>Fuksyna zasadowa, Gram IV</t>
  </si>
  <si>
    <t xml:space="preserve"> ml</t>
  </si>
  <si>
    <t>litr</t>
  </si>
  <si>
    <t>AMONIAK</t>
  </si>
  <si>
    <t>KWASY ZÓŁCIOWE</t>
  </si>
  <si>
    <t>zestaw ze standarem</t>
  </si>
  <si>
    <t>met. enzymatyczna z 3- alfa dehydrogenazą  hydroksysteroidową</t>
  </si>
  <si>
    <t>Kontrola amoniaku</t>
  </si>
  <si>
    <t>Kontrola do kwasów żółciowych</t>
  </si>
  <si>
    <t>Uwagi do poz. 1-33.</t>
  </si>
  <si>
    <t>Uwagi do poz. 35.</t>
  </si>
  <si>
    <t>Uwagi do poz. 36.</t>
  </si>
  <si>
    <t>Pakiet nr 14 - Odczynniki do mikrobiologii</t>
  </si>
  <si>
    <t>Pakiet nr 13 - Odczynniki do mikrobiologii z dzierżawą aparatów</t>
  </si>
  <si>
    <t>Bezpośredni Test Antyglobulinowy o konfiguracji: IgG, IgA, IgM,C3C, C3d,ctl- wszystko na jednej karcie, kolumny wypełnione odczynnikami  przez producenta</t>
  </si>
  <si>
    <t>Antygeny układu ABO i RhD u biorcy  i noworodka  ( II-ga seria ) A-,B- DVI (-) A- B-DVI(-)</t>
  </si>
  <si>
    <t>Oznaczenie skróconej grupy krwi dawców, i drugie oznaczenie grupy krwi  A-B-D(VI+) /A-B-D(VI+)</t>
  </si>
  <si>
    <t>Zestaw do kontroli codziennej zawierający zarówno przeciwciała  anty-D (max 0,05 IU/ml) i Fya</t>
  </si>
  <si>
    <t>zestaw</t>
  </si>
  <si>
    <t>2) Zamawiający wymaga dostarczenia chłodziarki o pojemności 290 l brutto, zakres temperatur 0 st.C /+10 st.C,wymiary 600x60x1450mm((SxGxW).</t>
  </si>
  <si>
    <t>Pakiet nr 12 - Odczynniki oraz materiały zużywalne do analizatora parametrów krytycznych ABL 90 FLEX PLUS będącego własnością Zamawiającego</t>
  </si>
  <si>
    <t>Papier termiczny, 8 rolek</t>
  </si>
  <si>
    <t>ABL90 FLEX solution pack, 1 szt</t>
  </si>
  <si>
    <t>SC90 300/30 BG/LYT/MET/OXI +QC, 1 szt</t>
  </si>
  <si>
    <t>2) Odczynniki kompatybilne z analizatorem ABL 90 FLEX PLUS</t>
  </si>
  <si>
    <t>3) Trwałość materiałów zużywalnych i odczynników nie krótsza niż 3 miesiące</t>
  </si>
  <si>
    <t>4) Wszystkie oferowane odczynniki i materiały zużywalne muszą pochodzić od jednego producenta.</t>
  </si>
  <si>
    <t>5) Autoryzowany serwis</t>
  </si>
  <si>
    <t>5. W przypadku niespełnienia warunków z punktu 33. Wykonawca  poniesie koszty transportu i wykonywanych badań, w innym laboratorium odległym od Zamawiającego w odległości do 30 km.</t>
  </si>
  <si>
    <t>6. Aparat podstawowy i backupowy muszą pochodzić z tej samej firmy. Oba aparaty wykonawca zobowiązany jest podłączyć do systemu informatycznego szpitala AMMS/INFO MEDICA.</t>
  </si>
  <si>
    <t xml:space="preserve">QCV-Quality CONTROL VIDAS 60  </t>
  </si>
  <si>
    <t>Sars-Cov-2 IgG</t>
  </si>
  <si>
    <t>Sars Cov-2 IgM</t>
  </si>
  <si>
    <t>Końcówki do pipety</t>
  </si>
  <si>
    <t>Zywica MB/kolumna mix</t>
  </si>
  <si>
    <t>odpowiednia ilość kart LISS/Coombs uwzgledniono w pozycji nr 3</t>
  </si>
  <si>
    <t>Zamawiający wymaga, aby przegląd techniczny i walidacja sprzętu posiadanego były wykonywane przez autoryzowany, certyfikowany serwis producenta (DiaMed). Certyfikat potwierdzający uprawnienia serwisu należy dołączyć do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</si>
</sst>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7"/>
      <color theme="1"/>
      <name val="Times New Roman"/>
      <family val="1"/>
      <charset val="238"/>
    </font>
    <font>
      <sz val="9"/>
      <name val="Arial Narrow"/>
      <family val="2"/>
      <charset val="238"/>
    </font>
    <font>
      <sz val="8"/>
      <color rgb="FFFF000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164" fontId="6" fillId="0" borderId="0" applyBorder="0" applyProtection="0"/>
    <xf numFmtId="0" fontId="1" fillId="0" borderId="0"/>
  </cellStyleXfs>
  <cellXfs count="268">
    <xf numFmtId="0" fontId="0" fillId="0" borderId="0" xfId="0"/>
    <xf numFmtId="0" fontId="9" fillId="0" borderId="0" xfId="0" applyFont="1"/>
    <xf numFmtId="9" fontId="11" fillId="2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right" vertical="center"/>
    </xf>
    <xf numFmtId="3" fontId="13" fillId="3" borderId="1" xfId="0" applyNumberFormat="1" applyFont="1" applyFill="1" applyBorder="1" applyAlignment="1">
      <alignment horizontal="right" vertical="center" indent="1"/>
    </xf>
    <xf numFmtId="165" fontId="13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9" fillId="4" borderId="0" xfId="0" applyFont="1" applyFill="1"/>
    <xf numFmtId="49" fontId="14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3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2" borderId="1" xfId="0" applyNumberFormat="1" applyFont="1" applyFill="1" applyBorder="1" applyAlignment="1" applyProtection="1">
      <alignment horizontal="right" vertical="center"/>
      <protection locked="0"/>
    </xf>
    <xf numFmtId="9" fontId="14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3" fontId="13" fillId="4" borderId="1" xfId="0" applyNumberFormat="1" applyFont="1" applyFill="1" applyBorder="1" applyAlignment="1">
      <alignment horizontal="right" vertical="center" indent="1"/>
    </xf>
    <xf numFmtId="49" fontId="14" fillId="4" borderId="1" xfId="0" applyNumberFormat="1" applyFont="1" applyFill="1" applyBorder="1" applyAlignment="1" applyProtection="1">
      <alignment horizontal="left" vertical="center" wrapText="1"/>
      <protection locked="0"/>
    </xf>
    <xf numFmtId="3" fontId="13" fillId="4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4" borderId="1" xfId="0" applyNumberFormat="1" applyFont="1" applyFill="1" applyBorder="1" applyAlignment="1">
      <alignment horizontal="right" vertical="center"/>
    </xf>
    <xf numFmtId="9" fontId="14" fillId="4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/>
    <xf numFmtId="3" fontId="13" fillId="3" borderId="5" xfId="0" applyNumberFormat="1" applyFont="1" applyFill="1" applyBorder="1" applyAlignment="1">
      <alignment horizontal="right" vertical="center" indent="1"/>
    </xf>
    <xf numFmtId="165" fontId="13" fillId="3" borderId="7" xfId="0" applyNumberFormat="1" applyFont="1" applyFill="1" applyBorder="1" applyAlignment="1">
      <alignment horizontal="right" vertical="center"/>
    </xf>
    <xf numFmtId="165" fontId="13" fillId="4" borderId="2" xfId="0" applyNumberFormat="1" applyFont="1" applyFill="1" applyBorder="1" applyAlignment="1" applyProtection="1">
      <alignment horizontal="right" vertical="center"/>
      <protection locked="0"/>
    </xf>
    <xf numFmtId="165" fontId="13" fillId="4" borderId="3" xfId="0" applyNumberFormat="1" applyFont="1" applyFill="1" applyBorder="1" applyAlignment="1" applyProtection="1">
      <alignment horizontal="right" vertical="center"/>
      <protection locked="0"/>
    </xf>
    <xf numFmtId="165" fontId="13" fillId="4" borderId="4" xfId="0" applyNumberFormat="1" applyFont="1" applyFill="1" applyBorder="1" applyAlignment="1" applyProtection="1">
      <alignment horizontal="right" vertical="center"/>
      <protection locked="0"/>
    </xf>
    <xf numFmtId="165" fontId="12" fillId="6" borderId="1" xfId="0" applyNumberFormat="1" applyFont="1" applyFill="1" applyBorder="1" applyAlignment="1">
      <alignment horizontal="right" vertical="center" wrapText="1"/>
    </xf>
    <xf numFmtId="165" fontId="12" fillId="6" borderId="1" xfId="0" applyNumberFormat="1" applyFont="1" applyFill="1" applyBorder="1" applyAlignment="1">
      <alignment vertical="center" wrapText="1"/>
    </xf>
    <xf numFmtId="49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49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3" fontId="1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Border="1" applyAlignment="1">
      <alignment horizontal="right" vertical="center" wrapText="1" indent="1"/>
    </xf>
    <xf numFmtId="3" fontId="15" fillId="0" borderId="1" xfId="0" applyNumberFormat="1" applyFont="1" applyBorder="1" applyAlignment="1">
      <alignment horizontal="right" vertical="center" wrapText="1" indent="1"/>
    </xf>
    <xf numFmtId="0" fontId="15" fillId="4" borderId="5" xfId="0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horizontal="right" vertical="center" wrapText="1" indent="1"/>
    </xf>
    <xf numFmtId="165" fontId="13" fillId="3" borderId="5" xfId="0" applyNumberFormat="1" applyFont="1" applyFill="1" applyBorder="1" applyAlignment="1">
      <alignment horizontal="right" vertical="center"/>
    </xf>
    <xf numFmtId="9" fontId="14" fillId="4" borderId="3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center" vertical="center" wrapText="1"/>
    </xf>
    <xf numFmtId="9" fontId="14" fillId="6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right" vertical="center" indent="1"/>
    </xf>
    <xf numFmtId="165" fontId="13" fillId="0" borderId="5" xfId="0" applyNumberFormat="1" applyFont="1" applyFill="1" applyBorder="1" applyAlignment="1">
      <alignment horizontal="right" vertical="center"/>
    </xf>
    <xf numFmtId="4" fontId="13" fillId="6" borderId="1" xfId="0" applyNumberFormat="1" applyFont="1" applyFill="1" applyBorder="1" applyAlignment="1">
      <alignment horizontal="right" vertical="center" wrapText="1" indent="1"/>
    </xf>
    <xf numFmtId="165" fontId="8" fillId="3" borderId="3" xfId="0" applyNumberFormat="1" applyFont="1" applyFill="1" applyBorder="1" applyAlignment="1">
      <alignment horizontal="right" vertical="center"/>
    </xf>
    <xf numFmtId="4" fontId="12" fillId="6" borderId="1" xfId="0" applyNumberFormat="1" applyFont="1" applyFill="1" applyBorder="1" applyAlignment="1">
      <alignment horizontal="right" vertical="center" wrapText="1" indent="1"/>
    </xf>
    <xf numFmtId="3" fontId="17" fillId="0" borderId="1" xfId="0" applyNumberFormat="1" applyFont="1" applyBorder="1" applyAlignment="1">
      <alignment horizontal="right" vertical="center" wrapText="1" indent="1"/>
    </xf>
    <xf numFmtId="3" fontId="17" fillId="0" borderId="1" xfId="0" applyNumberFormat="1" applyFont="1" applyFill="1" applyBorder="1" applyAlignment="1">
      <alignment horizontal="right" vertical="center" wrapText="1" indent="1"/>
    </xf>
    <xf numFmtId="0" fontId="11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3" fillId="4" borderId="5" xfId="0" applyFont="1" applyFill="1" applyBorder="1" applyAlignment="1">
      <alignment vertical="center" wrapText="1"/>
    </xf>
    <xf numFmtId="0" fontId="13" fillId="4" borderId="11" xfId="0" applyFont="1" applyFill="1" applyBorder="1" applyAlignment="1">
      <alignment vertical="center" wrapText="1"/>
    </xf>
    <xf numFmtId="0" fontId="13" fillId="4" borderId="10" xfId="0" applyFont="1" applyFill="1" applyBorder="1" applyAlignment="1">
      <alignment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3" fillId="4" borderId="8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3" fontId="13" fillId="4" borderId="5" xfId="0" applyNumberFormat="1" applyFont="1" applyFill="1" applyBorder="1" applyAlignment="1">
      <alignment horizontal="right" vertical="center" indent="1"/>
    </xf>
    <xf numFmtId="165" fontId="13" fillId="4" borderId="7" xfId="0" applyNumberFormat="1" applyFont="1" applyFill="1" applyBorder="1" applyAlignment="1">
      <alignment horizontal="right" vertical="center"/>
    </xf>
    <xf numFmtId="4" fontId="13" fillId="4" borderId="3" xfId="0" applyNumberFormat="1" applyFont="1" applyFill="1" applyBorder="1" applyAlignment="1">
      <alignment horizontal="right" vertical="center" wrapText="1" indent="1"/>
    </xf>
    <xf numFmtId="3" fontId="14" fillId="4" borderId="4" xfId="0" applyNumberFormat="1" applyFont="1" applyFill="1" applyBorder="1" applyAlignment="1">
      <alignment horizontal="right" vertical="center" wrapText="1" indent="2"/>
    </xf>
    <xf numFmtId="3" fontId="14" fillId="0" borderId="3" xfId="0" applyNumberFormat="1" applyFont="1" applyBorder="1" applyAlignment="1">
      <alignment horizontal="right" vertical="center" wrapText="1" indent="2"/>
    </xf>
    <xf numFmtId="3" fontId="14" fillId="0" borderId="1" xfId="0" applyNumberFormat="1" applyFont="1" applyBorder="1" applyAlignment="1">
      <alignment horizontal="right" vertical="center" wrapText="1" indent="2"/>
    </xf>
    <xf numFmtId="3" fontId="13" fillId="4" borderId="13" xfId="0" applyNumberFormat="1" applyFont="1" applyFill="1" applyBorder="1" applyAlignment="1">
      <alignment horizontal="right" vertical="center" wrapText="1" indent="1"/>
    </xf>
    <xf numFmtId="4" fontId="13" fillId="0" borderId="4" xfId="0" applyNumberFormat="1" applyFont="1" applyFill="1" applyBorder="1" applyAlignment="1" applyProtection="1">
      <alignment horizontal="right" vertical="center" indent="1"/>
      <protection locked="0"/>
    </xf>
    <xf numFmtId="4" fontId="13" fillId="4" borderId="4" xfId="0" applyNumberFormat="1" applyFont="1" applyFill="1" applyBorder="1" applyAlignment="1" applyProtection="1">
      <alignment horizontal="right" vertical="center" indent="1"/>
      <protection locked="0"/>
    </xf>
    <xf numFmtId="0" fontId="15" fillId="4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 indent="1"/>
    </xf>
    <xf numFmtId="0" fontId="9" fillId="4" borderId="5" xfId="0" applyFont="1" applyFill="1" applyBorder="1" applyAlignment="1">
      <alignment vertical="center"/>
    </xf>
    <xf numFmtId="0" fontId="9" fillId="4" borderId="6" xfId="0" applyFont="1" applyFill="1" applyBorder="1" applyAlignment="1">
      <alignment vertical="center"/>
    </xf>
    <xf numFmtId="0" fontId="9" fillId="4" borderId="7" xfId="0" applyFont="1" applyFill="1" applyBorder="1" applyAlignment="1">
      <alignment vertical="center"/>
    </xf>
    <xf numFmtId="0" fontId="15" fillId="3" borderId="1" xfId="0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right" vertical="center" wrapText="1" indent="1"/>
    </xf>
    <xf numFmtId="0" fontId="15" fillId="4" borderId="1" xfId="0" applyFont="1" applyFill="1" applyBorder="1" applyAlignment="1">
      <alignment horizontal="right" vertical="center" wrapText="1" indent="1"/>
    </xf>
    <xf numFmtId="0" fontId="15" fillId="0" borderId="1" xfId="0" applyFont="1" applyBorder="1" applyAlignment="1">
      <alignment horizontal="right" vertical="center" wrapText="1" indent="1"/>
    </xf>
    <xf numFmtId="49" fontId="14" fillId="2" borderId="5" xfId="0" applyNumberFormat="1" applyFont="1" applyFill="1" applyBorder="1" applyAlignment="1" applyProtection="1">
      <alignment horizontal="left" vertical="center" wrapText="1"/>
      <protection locked="0"/>
    </xf>
    <xf numFmtId="3" fontId="12" fillId="6" borderId="1" xfId="0" applyNumberFormat="1" applyFont="1" applyFill="1" applyBorder="1" applyAlignment="1">
      <alignment horizontal="right" vertical="center" wrapText="1" indent="1"/>
    </xf>
    <xf numFmtId="0" fontId="14" fillId="7" borderId="5" xfId="0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right" vertical="center" wrapText="1" indent="1"/>
    </xf>
    <xf numFmtId="0" fontId="15" fillId="7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3" fontId="15" fillId="7" borderId="4" xfId="0" applyNumberFormat="1" applyFont="1" applyFill="1" applyBorder="1" applyAlignment="1">
      <alignment horizontal="right" vertical="center" wrapText="1" indent="1"/>
    </xf>
    <xf numFmtId="0" fontId="15" fillId="4" borderId="5" xfId="0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right" vertical="center" wrapText="1" indent="1"/>
    </xf>
    <xf numFmtId="3" fontId="13" fillId="4" borderId="3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7" borderId="5" xfId="0" applyNumberFormat="1" applyFont="1" applyFill="1" applyBorder="1" applyAlignment="1" applyProtection="1">
      <alignment horizontal="left" vertical="center" wrapText="1"/>
      <protection locked="0"/>
    </xf>
    <xf numFmtId="3" fontId="12" fillId="7" borderId="3" xfId="0" applyNumberFormat="1" applyFont="1" applyFill="1" applyBorder="1" applyAlignment="1">
      <alignment horizontal="right" vertical="center" wrapText="1" indent="1"/>
    </xf>
    <xf numFmtId="3" fontId="13" fillId="7" borderId="5" xfId="0" applyNumberFormat="1" applyFont="1" applyFill="1" applyBorder="1" applyAlignment="1">
      <alignment horizontal="right" vertical="center" indent="1"/>
    </xf>
    <xf numFmtId="4" fontId="13" fillId="7" borderId="3" xfId="0" applyNumberFormat="1" applyFont="1" applyFill="1" applyBorder="1" applyAlignment="1">
      <alignment horizontal="right" vertical="center" wrapText="1" indent="1"/>
    </xf>
    <xf numFmtId="165" fontId="13" fillId="7" borderId="7" xfId="0" applyNumberFormat="1" applyFont="1" applyFill="1" applyBorder="1" applyAlignment="1">
      <alignment horizontal="right" vertical="center"/>
    </xf>
    <xf numFmtId="9" fontId="14" fillId="7" borderId="1" xfId="0" applyNumberFormat="1" applyFont="1" applyFill="1" applyBorder="1" applyAlignment="1" applyProtection="1">
      <alignment horizontal="center" vertical="center"/>
      <protection locked="0"/>
    </xf>
    <xf numFmtId="165" fontId="13" fillId="7" borderId="1" xfId="0" applyNumberFormat="1" applyFont="1" applyFill="1" applyBorder="1" applyAlignment="1">
      <alignment horizontal="right" vertical="center"/>
    </xf>
    <xf numFmtId="4" fontId="13" fillId="4" borderId="4" xfId="0" applyNumberFormat="1" applyFont="1" applyFill="1" applyBorder="1" applyAlignment="1">
      <alignment horizontal="right" vertical="center" wrapText="1" indent="1"/>
    </xf>
    <xf numFmtId="2" fontId="12" fillId="3" borderId="1" xfId="0" applyNumberFormat="1" applyFont="1" applyFill="1" applyBorder="1" applyAlignment="1">
      <alignment horizontal="right" vertical="center" wrapText="1" indent="1"/>
    </xf>
    <xf numFmtId="165" fontId="13" fillId="3" borderId="6" xfId="0" applyNumberFormat="1" applyFont="1" applyFill="1" applyBorder="1" applyAlignment="1">
      <alignment horizontal="right" vertical="center"/>
    </xf>
    <xf numFmtId="9" fontId="14" fillId="4" borderId="2" xfId="0" applyNumberFormat="1" applyFont="1" applyFill="1" applyBorder="1" applyAlignment="1" applyProtection="1">
      <alignment horizontal="center" vertical="center"/>
      <protection locked="0"/>
    </xf>
    <xf numFmtId="2" fontId="13" fillId="6" borderId="1" xfId="0" applyNumberFormat="1" applyFont="1" applyFill="1" applyBorder="1" applyAlignment="1">
      <alignment horizontal="right" vertical="center" wrapText="1" indent="1"/>
    </xf>
    <xf numFmtId="9" fontId="11" fillId="4" borderId="1" xfId="0" applyNumberFormat="1" applyFont="1" applyFill="1" applyBorder="1" applyAlignment="1">
      <alignment horizontal="center" vertical="center"/>
    </xf>
    <xf numFmtId="9" fontId="15" fillId="6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3" fillId="4" borderId="9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horizontal="right" vertical="center" wrapText="1" inden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3" fontId="17" fillId="0" borderId="1" xfId="0" applyNumberFormat="1" applyFont="1" applyBorder="1" applyAlignment="1">
      <alignment horizontal="right" vertical="center" indent="1"/>
    </xf>
    <xf numFmtId="0" fontId="9" fillId="4" borderId="0" xfId="0" applyFont="1" applyFill="1" applyAlignment="1">
      <alignment horizontal="left" vertical="center"/>
    </xf>
    <xf numFmtId="0" fontId="14" fillId="0" borderId="3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justify" vertical="center" wrapText="1"/>
    </xf>
    <xf numFmtId="0" fontId="14" fillId="4" borderId="2" xfId="0" applyFont="1" applyFill="1" applyBorder="1" applyAlignment="1">
      <alignment horizontal="justify" vertical="center" wrapText="1"/>
    </xf>
    <xf numFmtId="0" fontId="14" fillId="8" borderId="1" xfId="0" applyFont="1" applyFill="1" applyBorder="1" applyAlignment="1">
      <alignment horizontal="justify" vertical="center" wrapText="1"/>
    </xf>
    <xf numFmtId="0" fontId="14" fillId="8" borderId="2" xfId="0" applyFont="1" applyFill="1" applyBorder="1" applyAlignment="1">
      <alignment horizontal="justify" vertical="center" wrapText="1"/>
    </xf>
    <xf numFmtId="0" fontId="19" fillId="0" borderId="0" xfId="0" applyFont="1"/>
    <xf numFmtId="3" fontId="17" fillId="4" borderId="2" xfId="0" applyNumberFormat="1" applyFont="1" applyFill="1" applyBorder="1" applyAlignment="1">
      <alignment horizontal="right" vertical="center" indent="1"/>
    </xf>
    <xf numFmtId="3" fontId="17" fillId="4" borderId="1" xfId="0" applyNumberFormat="1" applyFont="1" applyFill="1" applyBorder="1" applyAlignment="1">
      <alignment horizontal="right" vertical="center" indent="1"/>
    </xf>
    <xf numFmtId="3" fontId="17" fillId="0" borderId="2" xfId="0" applyNumberFormat="1" applyFont="1" applyBorder="1" applyAlignment="1">
      <alignment horizontal="right" vertical="center" wrapText="1" indent="1"/>
    </xf>
    <xf numFmtId="3" fontId="17" fillId="4" borderId="1" xfId="0" applyNumberFormat="1" applyFont="1" applyFill="1" applyBorder="1" applyAlignment="1">
      <alignment horizontal="right" vertical="center" wrapText="1" indent="1"/>
    </xf>
    <xf numFmtId="3" fontId="17" fillId="4" borderId="2" xfId="0" applyNumberFormat="1" applyFont="1" applyFill="1" applyBorder="1" applyAlignment="1">
      <alignment horizontal="right" vertical="center" wrapText="1" indent="1"/>
    </xf>
    <xf numFmtId="3" fontId="17" fillId="8" borderId="1" xfId="0" applyNumberFormat="1" applyFont="1" applyFill="1" applyBorder="1" applyAlignment="1">
      <alignment horizontal="right" vertical="center" wrapText="1" indent="1"/>
    </xf>
    <xf numFmtId="3" fontId="17" fillId="8" borderId="2" xfId="0" applyNumberFormat="1" applyFont="1" applyFill="1" applyBorder="1" applyAlignment="1">
      <alignment horizontal="right" vertical="center" wrapText="1" indent="1"/>
    </xf>
    <xf numFmtId="3" fontId="17" fillId="0" borderId="3" xfId="0" applyNumberFormat="1" applyFont="1" applyBorder="1" applyAlignment="1">
      <alignment horizontal="right" vertical="center" indent="1"/>
    </xf>
    <xf numFmtId="0" fontId="14" fillId="8" borderId="1" xfId="0" applyFont="1" applyFill="1" applyBorder="1" applyAlignment="1">
      <alignment vertical="center" wrapText="1"/>
    </xf>
    <xf numFmtId="0" fontId="14" fillId="8" borderId="1" xfId="0" applyFont="1" applyFill="1" applyBorder="1" applyAlignment="1">
      <alignment wrapText="1"/>
    </xf>
    <xf numFmtId="0" fontId="14" fillId="8" borderId="2" xfId="0" applyFont="1" applyFill="1" applyBorder="1" applyAlignment="1">
      <alignment vertical="center" wrapText="1"/>
    </xf>
    <xf numFmtId="165" fontId="13" fillId="6" borderId="1" xfId="0" applyNumberFormat="1" applyFont="1" applyFill="1" applyBorder="1" applyAlignment="1" applyProtection="1">
      <alignment horizontal="right" vertical="center"/>
      <protection locked="0"/>
    </xf>
    <xf numFmtId="0" fontId="15" fillId="3" borderId="7" xfId="0" applyFont="1" applyFill="1" applyBorder="1" applyAlignment="1">
      <alignment horizontal="right" vertical="center" wrapText="1" inden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vertical="center" wrapText="1"/>
    </xf>
    <xf numFmtId="0" fontId="13" fillId="4" borderId="7" xfId="0" applyFont="1" applyFill="1" applyBorder="1" applyAlignment="1">
      <alignment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3" fontId="20" fillId="0" borderId="1" xfId="0" applyNumberFormat="1" applyFont="1" applyBorder="1" applyAlignment="1">
      <alignment horizontal="right" vertical="center" wrapText="1" indent="1"/>
    </xf>
    <xf numFmtId="4" fontId="13" fillId="6" borderId="2" xfId="0" applyNumberFormat="1" applyFont="1" applyFill="1" applyBorder="1" applyAlignment="1">
      <alignment horizontal="right" vertical="center" wrapText="1" indent="1"/>
    </xf>
    <xf numFmtId="4" fontId="16" fillId="6" borderId="1" xfId="0" applyNumberFormat="1" applyFont="1" applyFill="1" applyBorder="1" applyAlignment="1">
      <alignment horizontal="right" vertical="center" wrapText="1" indent="1"/>
    </xf>
    <xf numFmtId="0" fontId="17" fillId="4" borderId="5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3" fontId="16" fillId="3" borderId="5" xfId="0" applyNumberFormat="1" applyFont="1" applyFill="1" applyBorder="1" applyAlignment="1">
      <alignment horizontal="right" vertical="center" indent="1"/>
    </xf>
    <xf numFmtId="165" fontId="16" fillId="3" borderId="5" xfId="0" applyNumberFormat="1" applyFont="1" applyFill="1" applyBorder="1" applyAlignment="1">
      <alignment horizontal="right" vertical="center"/>
    </xf>
    <xf numFmtId="9" fontId="17" fillId="6" borderId="1" xfId="0" applyNumberFormat="1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right" vertical="center" wrapText="1" indent="1"/>
    </xf>
    <xf numFmtId="4" fontId="16" fillId="6" borderId="2" xfId="0" applyNumberFormat="1" applyFont="1" applyFill="1" applyBorder="1" applyAlignment="1">
      <alignment horizontal="right" vertical="center" wrapText="1" indent="1"/>
    </xf>
    <xf numFmtId="0" fontId="17" fillId="0" borderId="1" xfId="0" applyFont="1" applyBorder="1" applyAlignment="1">
      <alignment vertical="center" wrapText="1"/>
    </xf>
    <xf numFmtId="3" fontId="16" fillId="6" borderId="1" xfId="6" applyNumberFormat="1" applyFont="1" applyFill="1" applyBorder="1" applyAlignment="1">
      <alignment horizontal="right" indent="1"/>
    </xf>
    <xf numFmtId="0" fontId="1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3" fillId="3" borderId="3" xfId="0" applyNumberFormat="1" applyFont="1" applyFill="1" applyBorder="1" applyAlignment="1">
      <alignment horizontal="right" vertical="center" wrapText="1" indent="1"/>
    </xf>
    <xf numFmtId="4" fontId="16" fillId="3" borderId="1" xfId="0" applyNumberFormat="1" applyFont="1" applyFill="1" applyBorder="1" applyAlignment="1">
      <alignment horizontal="right" vertical="center" wrapText="1" indent="1"/>
    </xf>
    <xf numFmtId="0" fontId="17" fillId="3" borderId="1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right" vertical="center" wrapText="1" indent="1"/>
    </xf>
    <xf numFmtId="0" fontId="17" fillId="3" borderId="9" xfId="0" applyFont="1" applyFill="1" applyBorder="1" applyAlignment="1">
      <alignment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right" vertical="center" wrapText="1" indent="1"/>
    </xf>
    <xf numFmtId="0" fontId="17" fillId="3" borderId="5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right" vertical="center" wrapText="1" indent="1"/>
    </xf>
    <xf numFmtId="4" fontId="13" fillId="6" borderId="3" xfId="0" applyNumberFormat="1" applyFont="1" applyFill="1" applyBorder="1" applyAlignment="1">
      <alignment horizontal="right" vertical="center" wrapText="1" indent="1"/>
    </xf>
    <xf numFmtId="0" fontId="15" fillId="4" borderId="3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 wrapText="1" indent="1"/>
    </xf>
    <xf numFmtId="0" fontId="20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right" vertical="center" wrapText="1" indent="1"/>
    </xf>
    <xf numFmtId="3" fontId="17" fillId="0" borderId="1" xfId="0" applyNumberFormat="1" applyFont="1" applyBorder="1" applyAlignment="1">
      <alignment horizontal="right" inden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right" vertical="center" wrapText="1" indent="1"/>
    </xf>
    <xf numFmtId="49" fontId="11" fillId="0" borderId="6" xfId="0" applyNumberFormat="1" applyFont="1" applyBorder="1" applyAlignment="1">
      <alignment horizontal="right" vertical="center" wrapText="1" indent="1"/>
    </xf>
    <xf numFmtId="49" fontId="11" fillId="0" borderId="10" xfId="0" applyNumberFormat="1" applyFont="1" applyBorder="1" applyAlignment="1">
      <alignment horizontal="right" vertical="center" wrapText="1" indent="1"/>
    </xf>
    <xf numFmtId="49" fontId="9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13" fillId="5" borderId="4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9" fontId="11" fillId="0" borderId="11" xfId="0" applyNumberFormat="1" applyFont="1" applyBorder="1" applyAlignment="1">
      <alignment horizontal="right" vertical="center" wrapText="1" indent="1"/>
    </xf>
    <xf numFmtId="49" fontId="11" fillId="0" borderId="7" xfId="0" applyNumberFormat="1" applyFont="1" applyBorder="1" applyAlignment="1">
      <alignment horizontal="right" vertical="center" wrapText="1" indent="1"/>
    </xf>
    <xf numFmtId="49" fontId="10" fillId="0" borderId="0" xfId="0" applyNumberFormat="1" applyFont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4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left" vertical="center" wrapText="1"/>
    </xf>
    <xf numFmtId="0" fontId="15" fillId="3" borderId="6" xfId="0" applyFont="1" applyFill="1" applyBorder="1" applyAlignment="1">
      <alignment horizontal="left" vertical="center" wrapText="1"/>
    </xf>
    <xf numFmtId="0" fontId="12" fillId="7" borderId="8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6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/>
    </xf>
    <xf numFmtId="0" fontId="9" fillId="0" borderId="0" xfId="0" applyFont="1" applyAlignment="1">
      <alignment horizontal="left"/>
    </xf>
    <xf numFmtId="49" fontId="9" fillId="4" borderId="0" xfId="0" applyNumberFormat="1" applyFont="1" applyFill="1" applyAlignment="1">
      <alignment horizontal="left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</cellXfs>
  <cellStyles count="7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  <cellStyle name="Normalny 6" xfId="6"/>
  </cellStyles>
  <dxfs count="0"/>
  <tableStyles count="0" defaultTableStyle="TableStyleMedium2" defaultPivotStyle="PivotStyleMedium9"/>
  <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view="pageBreakPreview" zoomScaleNormal="100" zoomScaleSheetLayoutView="100" workbookViewId="0">
      <selection activeCell="E32" sqref="E32"/>
    </sheetView>
  </sheetViews>
  <sheetFormatPr defaultRowHeight="13.5" x14ac:dyDescent="0.25"/>
  <cols>
    <col min="1" max="1" width="4.5703125" style="1" customWidth="1"/>
    <col min="2" max="2" width="53" style="1" customWidth="1"/>
    <col min="3" max="3" width="7.5703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192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1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1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1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2"/>
      <c r="D9" s="202"/>
      <c r="E9" s="215"/>
      <c r="F9" s="201"/>
      <c r="G9" s="201"/>
      <c r="H9" s="202"/>
      <c r="I9" s="201"/>
      <c r="J9" s="202"/>
      <c r="K9" s="201"/>
    </row>
    <row r="10" spans="1:11" x14ac:dyDescent="0.25">
      <c r="A10" s="12">
        <v>1</v>
      </c>
      <c r="B10" s="52" t="s">
        <v>119</v>
      </c>
      <c r="C10" s="21" t="s">
        <v>18</v>
      </c>
      <c r="D10" s="66">
        <v>1000</v>
      </c>
      <c r="E10" s="8"/>
      <c r="F10" s="9"/>
      <c r="G10" s="34" t="str">
        <f t="shared" ref="G10" si="0">IF(F10=0,"",CEILING(D10/F10,1))</f>
        <v/>
      </c>
      <c r="H10" s="63"/>
      <c r="I10" s="54" t="str">
        <f t="shared" ref="I10:I41" si="1">IF(F10=0,"",G10*H10)</f>
        <v/>
      </c>
      <c r="J10" s="57">
        <v>0.08</v>
      </c>
      <c r="K10" s="5" t="str">
        <f t="shared" ref="K10:K41" si="2">IF(F10=0,"",I10+(I10*J10))</f>
        <v/>
      </c>
    </row>
    <row r="11" spans="1:11" x14ac:dyDescent="0.25">
      <c r="A11" s="12">
        <v>2</v>
      </c>
      <c r="B11" s="59" t="s">
        <v>120</v>
      </c>
      <c r="C11" s="60"/>
      <c r="D11" s="67"/>
      <c r="E11" s="47"/>
      <c r="F11" s="48"/>
      <c r="G11" s="61"/>
      <c r="H11" s="63"/>
      <c r="I11" s="62"/>
      <c r="J11" s="58"/>
      <c r="K11" s="49"/>
    </row>
    <row r="12" spans="1:11" x14ac:dyDescent="0.25">
      <c r="A12" s="12" t="s">
        <v>149</v>
      </c>
      <c r="B12" s="52" t="s">
        <v>121</v>
      </c>
      <c r="C12" s="21" t="s">
        <v>18</v>
      </c>
      <c r="D12" s="66">
        <v>2000</v>
      </c>
      <c r="E12" s="8"/>
      <c r="F12" s="9"/>
      <c r="G12" s="34" t="str">
        <f t="shared" ref="G12:G41" si="3">IF(F12=0,"",CEILING(D12/F12,1))</f>
        <v/>
      </c>
      <c r="H12" s="63"/>
      <c r="I12" s="54" t="str">
        <f t="shared" si="1"/>
        <v/>
      </c>
      <c r="J12" s="57">
        <v>0.08</v>
      </c>
      <c r="K12" s="5" t="str">
        <f t="shared" si="2"/>
        <v/>
      </c>
    </row>
    <row r="13" spans="1:11" x14ac:dyDescent="0.25">
      <c r="A13" s="12" t="s">
        <v>150</v>
      </c>
      <c r="B13" s="52" t="s">
        <v>122</v>
      </c>
      <c r="C13" s="21" t="s">
        <v>18</v>
      </c>
      <c r="D13" s="66">
        <v>36000</v>
      </c>
      <c r="E13" s="8"/>
      <c r="F13" s="9"/>
      <c r="G13" s="34" t="str">
        <f t="shared" si="3"/>
        <v/>
      </c>
      <c r="H13" s="63"/>
      <c r="I13" s="54" t="str">
        <f t="shared" si="1"/>
        <v/>
      </c>
      <c r="J13" s="57">
        <v>0.08</v>
      </c>
      <c r="K13" s="5" t="str">
        <f t="shared" si="2"/>
        <v/>
      </c>
    </row>
    <row r="14" spans="1:11" x14ac:dyDescent="0.25">
      <c r="A14" s="12" t="s">
        <v>151</v>
      </c>
      <c r="B14" s="52" t="s">
        <v>123</v>
      </c>
      <c r="C14" s="21" t="s">
        <v>18</v>
      </c>
      <c r="D14" s="66">
        <v>2000</v>
      </c>
      <c r="E14" s="8"/>
      <c r="F14" s="9"/>
      <c r="G14" s="34" t="str">
        <f t="shared" si="3"/>
        <v/>
      </c>
      <c r="H14" s="63"/>
      <c r="I14" s="54" t="str">
        <f t="shared" si="1"/>
        <v/>
      </c>
      <c r="J14" s="57">
        <v>0.08</v>
      </c>
      <c r="K14" s="5" t="str">
        <f t="shared" si="2"/>
        <v/>
      </c>
    </row>
    <row r="15" spans="1:11" x14ac:dyDescent="0.25">
      <c r="A15" s="12" t="s">
        <v>152</v>
      </c>
      <c r="B15" s="52" t="s">
        <v>124</v>
      </c>
      <c r="C15" s="21" t="s">
        <v>18</v>
      </c>
      <c r="D15" s="66">
        <v>2000</v>
      </c>
      <c r="E15" s="8"/>
      <c r="F15" s="9"/>
      <c r="G15" s="34" t="str">
        <f t="shared" si="3"/>
        <v/>
      </c>
      <c r="H15" s="63"/>
      <c r="I15" s="54" t="str">
        <f t="shared" si="1"/>
        <v/>
      </c>
      <c r="J15" s="57">
        <v>0.08</v>
      </c>
      <c r="K15" s="5" t="str">
        <f t="shared" si="2"/>
        <v/>
      </c>
    </row>
    <row r="16" spans="1:11" x14ac:dyDescent="0.25">
      <c r="A16" s="12">
        <v>3</v>
      </c>
      <c r="B16" s="52" t="s">
        <v>125</v>
      </c>
      <c r="C16" s="21" t="s">
        <v>18</v>
      </c>
      <c r="D16" s="66">
        <v>4000</v>
      </c>
      <c r="E16" s="8"/>
      <c r="F16" s="9"/>
      <c r="G16" s="34" t="str">
        <f t="shared" si="3"/>
        <v/>
      </c>
      <c r="H16" s="63"/>
      <c r="I16" s="54" t="str">
        <f t="shared" si="1"/>
        <v/>
      </c>
      <c r="J16" s="57">
        <v>0.08</v>
      </c>
      <c r="K16" s="5" t="str">
        <f t="shared" si="2"/>
        <v/>
      </c>
    </row>
    <row r="17" spans="1:11" ht="25.5" x14ac:dyDescent="0.25">
      <c r="A17" s="12">
        <v>4</v>
      </c>
      <c r="B17" s="52" t="s">
        <v>188</v>
      </c>
      <c r="C17" s="21" t="s">
        <v>18</v>
      </c>
      <c r="D17" s="66">
        <v>200</v>
      </c>
      <c r="E17" s="8"/>
      <c r="F17" s="9"/>
      <c r="G17" s="34" t="str">
        <f t="shared" si="3"/>
        <v/>
      </c>
      <c r="H17" s="63"/>
      <c r="I17" s="54" t="str">
        <f t="shared" si="1"/>
        <v/>
      </c>
      <c r="J17" s="57">
        <v>0.08</v>
      </c>
      <c r="K17" s="5" t="str">
        <f t="shared" si="2"/>
        <v/>
      </c>
    </row>
    <row r="18" spans="1:11" ht="13.5" customHeight="1" x14ac:dyDescent="0.25">
      <c r="A18" s="12">
        <v>5</v>
      </c>
      <c r="B18" s="52" t="s">
        <v>126</v>
      </c>
      <c r="C18" s="21" t="s">
        <v>18</v>
      </c>
      <c r="D18" s="66">
        <v>1000</v>
      </c>
      <c r="E18" s="8"/>
      <c r="F18" s="9"/>
      <c r="G18" s="34" t="str">
        <f t="shared" si="3"/>
        <v/>
      </c>
      <c r="H18" s="63"/>
      <c r="I18" s="54" t="str">
        <f t="shared" si="1"/>
        <v/>
      </c>
      <c r="J18" s="57">
        <v>0.08</v>
      </c>
      <c r="K18" s="5" t="str">
        <f t="shared" si="2"/>
        <v/>
      </c>
    </row>
    <row r="19" spans="1:11" ht="13.5" customHeight="1" x14ac:dyDescent="0.25">
      <c r="A19" s="12">
        <v>6</v>
      </c>
      <c r="B19" s="52" t="s">
        <v>127</v>
      </c>
      <c r="C19" s="21" t="s">
        <v>18</v>
      </c>
      <c r="D19" s="66">
        <v>1000</v>
      </c>
      <c r="E19" s="8"/>
      <c r="F19" s="9"/>
      <c r="G19" s="34" t="str">
        <f t="shared" si="3"/>
        <v/>
      </c>
      <c r="H19" s="63"/>
      <c r="I19" s="54" t="str">
        <f>IF(F19=0,"",G19*H19)</f>
        <v/>
      </c>
      <c r="J19" s="57">
        <v>0.08</v>
      </c>
      <c r="K19" s="5" t="str">
        <f t="shared" si="2"/>
        <v/>
      </c>
    </row>
    <row r="20" spans="1:11" ht="25.5" x14ac:dyDescent="0.25">
      <c r="A20" s="12">
        <v>7</v>
      </c>
      <c r="B20" s="52" t="s">
        <v>128</v>
      </c>
      <c r="C20" s="21" t="s">
        <v>18</v>
      </c>
      <c r="D20" s="66">
        <v>400</v>
      </c>
      <c r="E20" s="8"/>
      <c r="F20" s="9"/>
      <c r="G20" s="34" t="str">
        <f t="shared" si="3"/>
        <v/>
      </c>
      <c r="H20" s="63"/>
      <c r="I20" s="54" t="str">
        <f t="shared" si="1"/>
        <v/>
      </c>
      <c r="J20" s="57">
        <v>0.08</v>
      </c>
      <c r="K20" s="5" t="str">
        <f t="shared" si="2"/>
        <v/>
      </c>
    </row>
    <row r="21" spans="1:11" ht="13.5" customHeight="1" x14ac:dyDescent="0.25">
      <c r="A21" s="12">
        <v>8</v>
      </c>
      <c r="B21" s="52" t="s">
        <v>129</v>
      </c>
      <c r="C21" s="21" t="s">
        <v>18</v>
      </c>
      <c r="D21" s="66">
        <v>400</v>
      </c>
      <c r="E21" s="8"/>
      <c r="F21" s="9"/>
      <c r="G21" s="34" t="str">
        <f t="shared" si="3"/>
        <v/>
      </c>
      <c r="H21" s="63"/>
      <c r="I21" s="54" t="str">
        <f t="shared" si="1"/>
        <v/>
      </c>
      <c r="J21" s="57">
        <v>0.08</v>
      </c>
      <c r="K21" s="5" t="str">
        <f t="shared" si="2"/>
        <v/>
      </c>
    </row>
    <row r="22" spans="1:11" ht="13.5" customHeight="1" x14ac:dyDescent="0.25">
      <c r="A22" s="12">
        <v>9</v>
      </c>
      <c r="B22" s="52" t="s">
        <v>130</v>
      </c>
      <c r="C22" s="21" t="s">
        <v>18</v>
      </c>
      <c r="D22" s="66">
        <v>400</v>
      </c>
      <c r="E22" s="8"/>
      <c r="F22" s="9"/>
      <c r="G22" s="34" t="str">
        <f t="shared" si="3"/>
        <v/>
      </c>
      <c r="H22" s="63"/>
      <c r="I22" s="54" t="str">
        <f t="shared" si="1"/>
        <v/>
      </c>
      <c r="J22" s="57">
        <v>0.08</v>
      </c>
      <c r="K22" s="5" t="str">
        <f t="shared" si="2"/>
        <v/>
      </c>
    </row>
    <row r="23" spans="1:11" ht="13.5" customHeight="1" x14ac:dyDescent="0.25">
      <c r="A23" s="12">
        <v>10</v>
      </c>
      <c r="B23" s="52" t="s">
        <v>131</v>
      </c>
      <c r="C23" s="21" t="s">
        <v>18</v>
      </c>
      <c r="D23" s="66">
        <v>400</v>
      </c>
      <c r="E23" s="8"/>
      <c r="F23" s="9"/>
      <c r="G23" s="34" t="str">
        <f t="shared" si="3"/>
        <v/>
      </c>
      <c r="H23" s="63"/>
      <c r="I23" s="54" t="str">
        <f t="shared" si="1"/>
        <v/>
      </c>
      <c r="J23" s="57">
        <v>0.23</v>
      </c>
      <c r="K23" s="5" t="str">
        <f t="shared" si="2"/>
        <v/>
      </c>
    </row>
    <row r="24" spans="1:11" ht="13.5" customHeight="1" x14ac:dyDescent="0.25">
      <c r="A24" s="12">
        <v>11</v>
      </c>
      <c r="B24" s="52" t="s">
        <v>132</v>
      </c>
      <c r="C24" s="21" t="s">
        <v>18</v>
      </c>
      <c r="D24" s="66">
        <v>3</v>
      </c>
      <c r="E24" s="8"/>
      <c r="F24" s="9"/>
      <c r="G24" s="34" t="str">
        <f t="shared" si="3"/>
        <v/>
      </c>
      <c r="H24" s="63"/>
      <c r="I24" s="54" t="str">
        <f t="shared" si="1"/>
        <v/>
      </c>
      <c r="J24" s="57">
        <v>0.08</v>
      </c>
      <c r="K24" s="5" t="str">
        <f t="shared" si="2"/>
        <v/>
      </c>
    </row>
    <row r="25" spans="1:11" ht="25.5" x14ac:dyDescent="0.25">
      <c r="A25" s="12">
        <v>12</v>
      </c>
      <c r="B25" s="52" t="s">
        <v>189</v>
      </c>
      <c r="C25" s="21" t="s">
        <v>18</v>
      </c>
      <c r="D25" s="66">
        <v>16</v>
      </c>
      <c r="E25" s="8"/>
      <c r="F25" s="9"/>
      <c r="G25" s="34" t="str">
        <f t="shared" si="3"/>
        <v/>
      </c>
      <c r="H25" s="63"/>
      <c r="I25" s="54" t="str">
        <f t="shared" si="1"/>
        <v/>
      </c>
      <c r="J25" s="57">
        <v>0.23</v>
      </c>
      <c r="K25" s="5" t="str">
        <f t="shared" si="2"/>
        <v/>
      </c>
    </row>
    <row r="26" spans="1:11" ht="25.5" x14ac:dyDescent="0.25">
      <c r="A26" s="12">
        <v>13</v>
      </c>
      <c r="B26" s="52" t="s">
        <v>190</v>
      </c>
      <c r="C26" s="21" t="s">
        <v>18</v>
      </c>
      <c r="D26" s="66">
        <v>31</v>
      </c>
      <c r="E26" s="8"/>
      <c r="F26" s="9"/>
      <c r="G26" s="34" t="str">
        <f t="shared" si="3"/>
        <v/>
      </c>
      <c r="H26" s="63"/>
      <c r="I26" s="54" t="str">
        <f t="shared" si="1"/>
        <v/>
      </c>
      <c r="J26" s="57">
        <v>0.23</v>
      </c>
      <c r="K26" s="5" t="str">
        <f t="shared" si="2"/>
        <v/>
      </c>
    </row>
    <row r="27" spans="1:11" ht="13.5" customHeight="1" x14ac:dyDescent="0.25">
      <c r="A27" s="12">
        <v>14</v>
      </c>
      <c r="B27" s="52" t="s">
        <v>133</v>
      </c>
      <c r="C27" s="21" t="s">
        <v>18</v>
      </c>
      <c r="D27" s="66">
        <v>2000</v>
      </c>
      <c r="E27" s="8"/>
      <c r="F27" s="9"/>
      <c r="G27" s="34" t="str">
        <f t="shared" si="3"/>
        <v/>
      </c>
      <c r="H27" s="63"/>
      <c r="I27" s="54" t="str">
        <f t="shared" si="1"/>
        <v/>
      </c>
      <c r="J27" s="57">
        <v>0.08</v>
      </c>
      <c r="K27" s="5" t="str">
        <f t="shared" si="2"/>
        <v/>
      </c>
    </row>
    <row r="28" spans="1:11" ht="25.5" x14ac:dyDescent="0.25">
      <c r="A28" s="12">
        <v>15</v>
      </c>
      <c r="B28" s="52" t="s">
        <v>148</v>
      </c>
      <c r="C28" s="21" t="s">
        <v>18</v>
      </c>
      <c r="D28" s="66">
        <v>4000</v>
      </c>
      <c r="E28" s="8"/>
      <c r="F28" s="9"/>
      <c r="G28" s="34" t="str">
        <f t="shared" si="3"/>
        <v/>
      </c>
      <c r="H28" s="63"/>
      <c r="I28" s="54" t="str">
        <f t="shared" si="1"/>
        <v/>
      </c>
      <c r="J28" s="57">
        <v>0.08</v>
      </c>
      <c r="K28" s="5" t="str">
        <f t="shared" si="2"/>
        <v/>
      </c>
    </row>
    <row r="29" spans="1:11" ht="13.5" customHeight="1" x14ac:dyDescent="0.25">
      <c r="A29" s="12">
        <v>16</v>
      </c>
      <c r="B29" s="52" t="s">
        <v>134</v>
      </c>
      <c r="C29" s="21" t="s">
        <v>18</v>
      </c>
      <c r="D29" s="66">
        <v>500</v>
      </c>
      <c r="E29" s="8"/>
      <c r="F29" s="9"/>
      <c r="G29" s="34" t="str">
        <f t="shared" si="3"/>
        <v/>
      </c>
      <c r="H29" s="63"/>
      <c r="I29" s="54" t="str">
        <f t="shared" si="1"/>
        <v/>
      </c>
      <c r="J29" s="57">
        <v>0.08</v>
      </c>
      <c r="K29" s="5" t="str">
        <f t="shared" si="2"/>
        <v/>
      </c>
    </row>
    <row r="30" spans="1:11" ht="13.5" customHeight="1" x14ac:dyDescent="0.25">
      <c r="A30" s="12">
        <v>17</v>
      </c>
      <c r="B30" s="52" t="s">
        <v>135</v>
      </c>
      <c r="C30" s="21" t="s">
        <v>18</v>
      </c>
      <c r="D30" s="66">
        <v>1000</v>
      </c>
      <c r="E30" s="8"/>
      <c r="F30" s="9"/>
      <c r="G30" s="34" t="str">
        <f t="shared" si="3"/>
        <v/>
      </c>
      <c r="H30" s="63"/>
      <c r="I30" s="54" t="str">
        <f t="shared" si="1"/>
        <v/>
      </c>
      <c r="J30" s="57">
        <v>0.08</v>
      </c>
      <c r="K30" s="5" t="str">
        <f t="shared" si="2"/>
        <v/>
      </c>
    </row>
    <row r="31" spans="1:11" ht="13.5" customHeight="1" x14ac:dyDescent="0.25">
      <c r="A31" s="12">
        <v>18</v>
      </c>
      <c r="B31" s="52" t="s">
        <v>136</v>
      </c>
      <c r="C31" s="21" t="s">
        <v>18</v>
      </c>
      <c r="D31" s="66">
        <v>2000</v>
      </c>
      <c r="E31" s="8"/>
      <c r="F31" s="9"/>
      <c r="G31" s="34" t="str">
        <f t="shared" si="3"/>
        <v/>
      </c>
      <c r="H31" s="63"/>
      <c r="I31" s="54" t="str">
        <f t="shared" si="1"/>
        <v/>
      </c>
      <c r="J31" s="57">
        <v>0.08</v>
      </c>
      <c r="K31" s="5" t="str">
        <f t="shared" si="2"/>
        <v/>
      </c>
    </row>
    <row r="32" spans="1:11" ht="25.5" x14ac:dyDescent="0.25">
      <c r="A32" s="12">
        <v>19</v>
      </c>
      <c r="B32" s="59" t="s">
        <v>137</v>
      </c>
      <c r="C32" s="60"/>
      <c r="D32" s="67"/>
      <c r="E32" s="47"/>
      <c r="F32" s="48"/>
      <c r="G32" s="61"/>
      <c r="H32" s="63"/>
      <c r="I32" s="62"/>
      <c r="J32" s="58"/>
      <c r="K32" s="49"/>
    </row>
    <row r="33" spans="1:11" ht="13.5" customHeight="1" x14ac:dyDescent="0.25">
      <c r="A33" s="12" t="s">
        <v>149</v>
      </c>
      <c r="B33" s="52" t="s">
        <v>138</v>
      </c>
      <c r="C33" s="21" t="s">
        <v>18</v>
      </c>
      <c r="D33" s="66">
        <v>1</v>
      </c>
      <c r="E33" s="8"/>
      <c r="F33" s="9"/>
      <c r="G33" s="34" t="str">
        <f t="shared" si="3"/>
        <v/>
      </c>
      <c r="H33" s="63"/>
      <c r="I33" s="54" t="str">
        <f t="shared" si="1"/>
        <v/>
      </c>
      <c r="J33" s="57">
        <v>0.08</v>
      </c>
      <c r="K33" s="5" t="str">
        <f t="shared" si="2"/>
        <v/>
      </c>
    </row>
    <row r="34" spans="1:11" ht="13.5" customHeight="1" x14ac:dyDescent="0.25">
      <c r="A34" s="12" t="s">
        <v>150</v>
      </c>
      <c r="B34" s="52" t="s">
        <v>139</v>
      </c>
      <c r="C34" s="21" t="s">
        <v>18</v>
      </c>
      <c r="D34" s="66">
        <v>1</v>
      </c>
      <c r="E34" s="8"/>
      <c r="F34" s="9"/>
      <c r="G34" s="34" t="str">
        <f t="shared" si="3"/>
        <v/>
      </c>
      <c r="H34" s="63"/>
      <c r="I34" s="54" t="str">
        <f t="shared" si="1"/>
        <v/>
      </c>
      <c r="J34" s="57">
        <v>0.08</v>
      </c>
      <c r="K34" s="5" t="str">
        <f t="shared" si="2"/>
        <v/>
      </c>
    </row>
    <row r="35" spans="1:11" ht="13.5" customHeight="1" x14ac:dyDescent="0.25">
      <c r="A35" s="12" t="s">
        <v>151</v>
      </c>
      <c r="B35" s="52" t="s">
        <v>140</v>
      </c>
      <c r="C35" s="21" t="s">
        <v>18</v>
      </c>
      <c r="D35" s="66">
        <v>1</v>
      </c>
      <c r="E35" s="8"/>
      <c r="F35" s="9"/>
      <c r="G35" s="34" t="str">
        <f t="shared" si="3"/>
        <v/>
      </c>
      <c r="H35" s="63"/>
      <c r="I35" s="54" t="str">
        <f t="shared" si="1"/>
        <v/>
      </c>
      <c r="J35" s="57">
        <v>0.08</v>
      </c>
      <c r="K35" s="5" t="str">
        <f t="shared" si="2"/>
        <v/>
      </c>
    </row>
    <row r="36" spans="1:11" ht="13.5" customHeight="1" x14ac:dyDescent="0.25">
      <c r="A36" s="12" t="s">
        <v>152</v>
      </c>
      <c r="B36" s="52" t="s">
        <v>141</v>
      </c>
      <c r="C36" s="21" t="s">
        <v>18</v>
      </c>
      <c r="D36" s="66">
        <v>1</v>
      </c>
      <c r="E36" s="8"/>
      <c r="F36" s="9"/>
      <c r="G36" s="34" t="str">
        <f t="shared" si="3"/>
        <v/>
      </c>
      <c r="H36" s="63"/>
      <c r="I36" s="54" t="str">
        <f t="shared" si="1"/>
        <v/>
      </c>
      <c r="J36" s="57">
        <v>0.08</v>
      </c>
      <c r="K36" s="5" t="str">
        <f t="shared" si="2"/>
        <v/>
      </c>
    </row>
    <row r="37" spans="1:11" ht="13.5" customHeight="1" x14ac:dyDescent="0.25">
      <c r="A37" s="12" t="s">
        <v>153</v>
      </c>
      <c r="B37" s="52" t="s">
        <v>142</v>
      </c>
      <c r="C37" s="21" t="s">
        <v>18</v>
      </c>
      <c r="D37" s="66">
        <v>1</v>
      </c>
      <c r="E37" s="8"/>
      <c r="F37" s="9"/>
      <c r="G37" s="34" t="str">
        <f t="shared" si="3"/>
        <v/>
      </c>
      <c r="H37" s="63"/>
      <c r="I37" s="54" t="str">
        <f t="shared" si="1"/>
        <v/>
      </c>
      <c r="J37" s="57">
        <v>0.08</v>
      </c>
      <c r="K37" s="5" t="str">
        <f t="shared" si="2"/>
        <v/>
      </c>
    </row>
    <row r="38" spans="1:11" ht="13.5" customHeight="1" x14ac:dyDescent="0.25">
      <c r="A38" s="12" t="s">
        <v>154</v>
      </c>
      <c r="B38" s="52" t="s">
        <v>143</v>
      </c>
      <c r="C38" s="21" t="s">
        <v>18</v>
      </c>
      <c r="D38" s="66">
        <v>1</v>
      </c>
      <c r="E38" s="8"/>
      <c r="F38" s="9"/>
      <c r="G38" s="34" t="str">
        <f t="shared" si="3"/>
        <v/>
      </c>
      <c r="H38" s="63"/>
      <c r="I38" s="54" t="str">
        <f t="shared" si="1"/>
        <v/>
      </c>
      <c r="J38" s="57">
        <v>0.08</v>
      </c>
      <c r="K38" s="5" t="str">
        <f t="shared" si="2"/>
        <v/>
      </c>
    </row>
    <row r="39" spans="1:11" ht="13.5" customHeight="1" x14ac:dyDescent="0.25">
      <c r="A39" s="12" t="s">
        <v>155</v>
      </c>
      <c r="B39" s="52" t="s">
        <v>144</v>
      </c>
      <c r="C39" s="21" t="s">
        <v>18</v>
      </c>
      <c r="D39" s="66">
        <v>1</v>
      </c>
      <c r="E39" s="8"/>
      <c r="F39" s="9"/>
      <c r="G39" s="34" t="str">
        <f t="shared" si="3"/>
        <v/>
      </c>
      <c r="H39" s="63"/>
      <c r="I39" s="54" t="str">
        <f t="shared" si="1"/>
        <v/>
      </c>
      <c r="J39" s="57">
        <v>0.08</v>
      </c>
      <c r="K39" s="5" t="str">
        <f t="shared" si="2"/>
        <v/>
      </c>
    </row>
    <row r="40" spans="1:11" ht="13.5" customHeight="1" x14ac:dyDescent="0.25">
      <c r="A40" s="12" t="s">
        <v>156</v>
      </c>
      <c r="B40" s="52" t="s">
        <v>145</v>
      </c>
      <c r="C40" s="21" t="s">
        <v>18</v>
      </c>
      <c r="D40" s="66">
        <v>1</v>
      </c>
      <c r="E40" s="8"/>
      <c r="F40" s="9"/>
      <c r="G40" s="34" t="str">
        <f t="shared" si="3"/>
        <v/>
      </c>
      <c r="H40" s="63"/>
      <c r="I40" s="54" t="str">
        <f t="shared" si="1"/>
        <v/>
      </c>
      <c r="J40" s="57">
        <v>0.08</v>
      </c>
      <c r="K40" s="5" t="str">
        <f t="shared" si="2"/>
        <v/>
      </c>
    </row>
    <row r="41" spans="1:11" ht="25.5" x14ac:dyDescent="0.25">
      <c r="A41" s="12">
        <v>20</v>
      </c>
      <c r="B41" s="165" t="s">
        <v>147</v>
      </c>
      <c r="C41" s="166" t="s">
        <v>18</v>
      </c>
      <c r="D41" s="66">
        <v>1000</v>
      </c>
      <c r="E41" s="167"/>
      <c r="F41" s="168"/>
      <c r="G41" s="169" t="str">
        <f t="shared" si="3"/>
        <v/>
      </c>
      <c r="H41" s="164"/>
      <c r="I41" s="170" t="str">
        <f t="shared" si="1"/>
        <v/>
      </c>
      <c r="J41" s="171">
        <v>0.08</v>
      </c>
      <c r="K41" s="5" t="str">
        <f t="shared" si="2"/>
        <v/>
      </c>
    </row>
    <row r="42" spans="1:11" x14ac:dyDescent="0.25">
      <c r="A42" s="12">
        <v>21</v>
      </c>
      <c r="B42" s="172" t="s">
        <v>146</v>
      </c>
      <c r="C42" s="173" t="s">
        <v>18</v>
      </c>
      <c r="D42" s="144">
        <v>2000</v>
      </c>
      <c r="E42" s="167"/>
      <c r="F42" s="168"/>
      <c r="G42" s="169" t="str">
        <f t="shared" ref="G42:G58" si="4">IF(F42=0,"",CEILING(D42/F42,1))</f>
        <v/>
      </c>
      <c r="H42" s="164"/>
      <c r="I42" s="170" t="str">
        <f t="shared" ref="I42:I58" si="5">IF(F42=0,"",G42*H42)</f>
        <v/>
      </c>
      <c r="J42" s="171">
        <v>0.08</v>
      </c>
      <c r="K42" s="5" t="str">
        <f t="shared" ref="K42:K58" si="6">IF(F42=0,"",I42+(I42*J42))</f>
        <v/>
      </c>
    </row>
    <row r="43" spans="1:11" ht="25.5" x14ac:dyDescent="0.25">
      <c r="A43" s="12">
        <v>22</v>
      </c>
      <c r="B43" s="174" t="s">
        <v>672</v>
      </c>
      <c r="C43" s="166" t="s">
        <v>18</v>
      </c>
      <c r="D43" s="175">
        <v>4000</v>
      </c>
      <c r="E43" s="167"/>
      <c r="F43" s="168"/>
      <c r="G43" s="169" t="str">
        <f t="shared" si="4"/>
        <v/>
      </c>
      <c r="H43" s="176"/>
      <c r="I43" s="170" t="str">
        <f t="shared" si="5"/>
        <v/>
      </c>
      <c r="J43" s="171">
        <v>0.08</v>
      </c>
      <c r="K43" s="5" t="str">
        <f t="shared" si="6"/>
        <v/>
      </c>
    </row>
    <row r="44" spans="1:11" x14ac:dyDescent="0.25">
      <c r="A44" s="12">
        <v>23</v>
      </c>
      <c r="B44" s="177" t="s">
        <v>673</v>
      </c>
      <c r="C44" s="166" t="s">
        <v>18</v>
      </c>
      <c r="D44" s="175">
        <v>4000</v>
      </c>
      <c r="E44" s="167"/>
      <c r="F44" s="178"/>
      <c r="G44" s="169" t="str">
        <f t="shared" si="4"/>
        <v/>
      </c>
      <c r="H44" s="164"/>
      <c r="I44" s="170" t="str">
        <f t="shared" si="5"/>
        <v/>
      </c>
      <c r="J44" s="171">
        <v>0.08</v>
      </c>
      <c r="K44" s="5" t="str">
        <f t="shared" si="6"/>
        <v/>
      </c>
    </row>
    <row r="45" spans="1:11" x14ac:dyDescent="0.25">
      <c r="A45" s="12">
        <v>24</v>
      </c>
      <c r="B45" s="177" t="s">
        <v>674</v>
      </c>
      <c r="C45" s="166" t="s">
        <v>18</v>
      </c>
      <c r="D45" s="175">
        <v>500</v>
      </c>
      <c r="E45" s="167"/>
      <c r="F45" s="178"/>
      <c r="G45" s="169" t="str">
        <f t="shared" si="4"/>
        <v/>
      </c>
      <c r="H45" s="164"/>
      <c r="I45" s="170" t="str">
        <f t="shared" si="5"/>
        <v/>
      </c>
      <c r="J45" s="171">
        <v>0.08</v>
      </c>
      <c r="K45" s="5" t="str">
        <f t="shared" si="6"/>
        <v/>
      </c>
    </row>
    <row r="46" spans="1:11" x14ac:dyDescent="0.25">
      <c r="A46" s="12">
        <v>25</v>
      </c>
      <c r="B46" s="177" t="s">
        <v>675</v>
      </c>
      <c r="C46" s="166" t="s">
        <v>18</v>
      </c>
      <c r="D46" s="175">
        <v>500</v>
      </c>
      <c r="E46" s="167"/>
      <c r="F46" s="178"/>
      <c r="G46" s="169" t="str">
        <f t="shared" si="4"/>
        <v/>
      </c>
      <c r="H46" s="164"/>
      <c r="I46" s="170" t="str">
        <f t="shared" si="5"/>
        <v/>
      </c>
      <c r="J46" s="171">
        <v>0.08</v>
      </c>
      <c r="K46" s="5" t="str">
        <f t="shared" si="6"/>
        <v/>
      </c>
    </row>
    <row r="47" spans="1:11" x14ac:dyDescent="0.25">
      <c r="A47" s="12">
        <v>26</v>
      </c>
      <c r="B47" s="177" t="s">
        <v>676</v>
      </c>
      <c r="C47" s="166" t="s">
        <v>18</v>
      </c>
      <c r="D47" s="175">
        <v>200</v>
      </c>
      <c r="E47" s="167"/>
      <c r="F47" s="178"/>
      <c r="G47" s="169" t="str">
        <f t="shared" si="4"/>
        <v/>
      </c>
      <c r="H47" s="164"/>
      <c r="I47" s="170" t="str">
        <f t="shared" si="5"/>
        <v/>
      </c>
      <c r="J47" s="171">
        <v>0.08</v>
      </c>
      <c r="K47" s="5" t="str">
        <f t="shared" si="6"/>
        <v/>
      </c>
    </row>
    <row r="48" spans="1:11" x14ac:dyDescent="0.25">
      <c r="A48" s="12">
        <v>27</v>
      </c>
      <c r="B48" s="177" t="s">
        <v>677</v>
      </c>
      <c r="C48" s="166" t="s">
        <v>18</v>
      </c>
      <c r="D48" s="175">
        <v>1000</v>
      </c>
      <c r="E48" s="167"/>
      <c r="F48" s="178"/>
      <c r="G48" s="169" t="str">
        <f t="shared" si="4"/>
        <v/>
      </c>
      <c r="H48" s="164"/>
      <c r="I48" s="170" t="str">
        <f t="shared" si="5"/>
        <v/>
      </c>
      <c r="J48" s="171">
        <v>0.08</v>
      </c>
      <c r="K48" s="5" t="str">
        <f t="shared" si="6"/>
        <v/>
      </c>
    </row>
    <row r="49" spans="1:11" x14ac:dyDescent="0.25">
      <c r="A49" s="12">
        <v>28</v>
      </c>
      <c r="B49" s="177" t="s">
        <v>678</v>
      </c>
      <c r="C49" s="166" t="s">
        <v>18</v>
      </c>
      <c r="D49" s="175">
        <v>1000</v>
      </c>
      <c r="E49" s="167"/>
      <c r="F49" s="178"/>
      <c r="G49" s="169" t="str">
        <f t="shared" si="4"/>
        <v/>
      </c>
      <c r="H49" s="164"/>
      <c r="I49" s="170" t="str">
        <f t="shared" si="5"/>
        <v/>
      </c>
      <c r="J49" s="171">
        <v>0.08</v>
      </c>
      <c r="K49" s="5" t="str">
        <f t="shared" si="6"/>
        <v/>
      </c>
    </row>
    <row r="50" spans="1:11" x14ac:dyDescent="0.25">
      <c r="A50" s="12">
        <v>29</v>
      </c>
      <c r="B50" s="177" t="s">
        <v>679</v>
      </c>
      <c r="C50" s="166" t="s">
        <v>18</v>
      </c>
      <c r="D50" s="175">
        <v>2000</v>
      </c>
      <c r="E50" s="167"/>
      <c r="F50" s="178"/>
      <c r="G50" s="169" t="str">
        <f t="shared" si="4"/>
        <v/>
      </c>
      <c r="H50" s="164"/>
      <c r="I50" s="170" t="str">
        <f t="shared" si="5"/>
        <v/>
      </c>
      <c r="J50" s="171">
        <v>0.08</v>
      </c>
      <c r="K50" s="5" t="str">
        <f t="shared" si="6"/>
        <v/>
      </c>
    </row>
    <row r="51" spans="1:11" ht="25.5" x14ac:dyDescent="0.25">
      <c r="A51" s="12">
        <v>30</v>
      </c>
      <c r="B51" s="177" t="s">
        <v>680</v>
      </c>
      <c r="C51" s="166" t="s">
        <v>18</v>
      </c>
      <c r="D51" s="175">
        <v>4000</v>
      </c>
      <c r="E51" s="167"/>
      <c r="F51" s="178"/>
      <c r="G51" s="169" t="str">
        <f t="shared" si="4"/>
        <v/>
      </c>
      <c r="H51" s="164"/>
      <c r="I51" s="170" t="str">
        <f t="shared" si="5"/>
        <v/>
      </c>
      <c r="J51" s="171">
        <v>0.08</v>
      </c>
      <c r="K51" s="5" t="str">
        <f t="shared" si="6"/>
        <v/>
      </c>
    </row>
    <row r="52" spans="1:11" ht="25.5" x14ac:dyDescent="0.25">
      <c r="A52" s="12">
        <v>31</v>
      </c>
      <c r="B52" s="177" t="s">
        <v>686</v>
      </c>
      <c r="C52" s="166" t="s">
        <v>18</v>
      </c>
      <c r="D52" s="175">
        <v>1000</v>
      </c>
      <c r="E52" s="167"/>
      <c r="F52" s="178"/>
      <c r="G52" s="169" t="str">
        <f t="shared" si="4"/>
        <v/>
      </c>
      <c r="H52" s="164"/>
      <c r="I52" s="170" t="str">
        <f t="shared" si="5"/>
        <v/>
      </c>
      <c r="J52" s="171">
        <v>0.08</v>
      </c>
      <c r="K52" s="5" t="str">
        <f t="shared" si="6"/>
        <v/>
      </c>
    </row>
    <row r="53" spans="1:11" ht="25.5" x14ac:dyDescent="0.25">
      <c r="A53" s="12">
        <v>32</v>
      </c>
      <c r="B53" s="177" t="s">
        <v>681</v>
      </c>
      <c r="C53" s="166" t="s">
        <v>18</v>
      </c>
      <c r="D53" s="175">
        <v>500</v>
      </c>
      <c r="E53" s="167"/>
      <c r="F53" s="178"/>
      <c r="G53" s="169" t="str">
        <f t="shared" si="4"/>
        <v/>
      </c>
      <c r="H53" s="164"/>
      <c r="I53" s="170" t="str">
        <f t="shared" si="5"/>
        <v/>
      </c>
      <c r="J53" s="171">
        <v>0.08</v>
      </c>
      <c r="K53" s="5" t="str">
        <f t="shared" si="6"/>
        <v/>
      </c>
    </row>
    <row r="54" spans="1:11" x14ac:dyDescent="0.25">
      <c r="A54" s="12">
        <v>33</v>
      </c>
      <c r="B54" s="177" t="s">
        <v>682</v>
      </c>
      <c r="C54" s="166" t="s">
        <v>18</v>
      </c>
      <c r="D54" s="175">
        <v>300</v>
      </c>
      <c r="E54" s="167"/>
      <c r="F54" s="178"/>
      <c r="G54" s="169" t="str">
        <f t="shared" si="4"/>
        <v/>
      </c>
      <c r="H54" s="164"/>
      <c r="I54" s="170" t="str">
        <f t="shared" si="5"/>
        <v/>
      </c>
      <c r="J54" s="171">
        <v>0.08</v>
      </c>
      <c r="K54" s="5" t="str">
        <f t="shared" si="6"/>
        <v/>
      </c>
    </row>
    <row r="55" spans="1:11" x14ac:dyDescent="0.25">
      <c r="A55" s="12">
        <v>34</v>
      </c>
      <c r="B55" s="177" t="s">
        <v>687</v>
      </c>
      <c r="C55" s="166" t="s">
        <v>18</v>
      </c>
      <c r="D55" s="175">
        <v>500</v>
      </c>
      <c r="E55" s="167"/>
      <c r="F55" s="178"/>
      <c r="G55" s="169" t="str">
        <f t="shared" si="4"/>
        <v/>
      </c>
      <c r="H55" s="164"/>
      <c r="I55" s="170" t="str">
        <f t="shared" si="5"/>
        <v/>
      </c>
      <c r="J55" s="171">
        <v>0.08</v>
      </c>
      <c r="K55" s="5" t="str">
        <f t="shared" si="6"/>
        <v/>
      </c>
    </row>
    <row r="56" spans="1:11" x14ac:dyDescent="0.25">
      <c r="A56" s="12">
        <v>35</v>
      </c>
      <c r="B56" s="177" t="s">
        <v>683</v>
      </c>
      <c r="C56" s="166" t="s">
        <v>18</v>
      </c>
      <c r="D56" s="175">
        <v>1000</v>
      </c>
      <c r="E56" s="167"/>
      <c r="F56" s="178"/>
      <c r="G56" s="169" t="str">
        <f t="shared" si="4"/>
        <v/>
      </c>
      <c r="H56" s="164"/>
      <c r="I56" s="170" t="str">
        <f t="shared" si="5"/>
        <v/>
      </c>
      <c r="J56" s="171">
        <v>0.08</v>
      </c>
      <c r="K56" s="5" t="str">
        <f t="shared" si="6"/>
        <v/>
      </c>
    </row>
    <row r="57" spans="1:11" x14ac:dyDescent="0.25">
      <c r="A57" s="12">
        <v>36</v>
      </c>
      <c r="B57" s="177" t="s">
        <v>684</v>
      </c>
      <c r="C57" s="166" t="s">
        <v>18</v>
      </c>
      <c r="D57" s="175">
        <v>500</v>
      </c>
      <c r="E57" s="167"/>
      <c r="F57" s="178"/>
      <c r="G57" s="169" t="str">
        <f t="shared" si="4"/>
        <v/>
      </c>
      <c r="H57" s="164"/>
      <c r="I57" s="170" t="str">
        <f t="shared" si="5"/>
        <v/>
      </c>
      <c r="J57" s="171">
        <v>0.08</v>
      </c>
      <c r="K57" s="5" t="str">
        <f t="shared" si="6"/>
        <v/>
      </c>
    </row>
    <row r="58" spans="1:11" x14ac:dyDescent="0.25">
      <c r="A58" s="12">
        <v>37</v>
      </c>
      <c r="B58" s="179" t="s">
        <v>685</v>
      </c>
      <c r="C58" s="166" t="s">
        <v>18</v>
      </c>
      <c r="D58" s="175">
        <v>1000</v>
      </c>
      <c r="E58" s="167"/>
      <c r="F58" s="178"/>
      <c r="G58" s="169" t="str">
        <f t="shared" si="4"/>
        <v/>
      </c>
      <c r="H58" s="164"/>
      <c r="I58" s="170" t="str">
        <f t="shared" si="5"/>
        <v/>
      </c>
      <c r="J58" s="171">
        <v>0.08</v>
      </c>
      <c r="K58" s="5" t="str">
        <f t="shared" si="6"/>
        <v/>
      </c>
    </row>
    <row r="59" spans="1:11" ht="13.5" customHeight="1" x14ac:dyDescent="0.25">
      <c r="A59" s="203" t="s">
        <v>12</v>
      </c>
      <c r="B59" s="204"/>
      <c r="C59" s="204"/>
      <c r="D59" s="204"/>
      <c r="E59" s="204"/>
      <c r="F59" s="204"/>
      <c r="G59" s="204"/>
      <c r="H59" s="205"/>
      <c r="I59" s="3">
        <f>SUM(I10:I58)</f>
        <v>0</v>
      </c>
      <c r="J59" s="3"/>
      <c r="K59" s="3">
        <f>SUM(K10:K58)</f>
        <v>0</v>
      </c>
    </row>
    <row r="61" spans="1:11" x14ac:dyDescent="0.25">
      <c r="B61" s="6" t="s">
        <v>13</v>
      </c>
      <c r="C61" s="6"/>
    </row>
    <row r="62" spans="1:11" ht="27" customHeight="1" x14ac:dyDescent="0.25">
      <c r="B62" s="206" t="s">
        <v>111</v>
      </c>
      <c r="C62" s="206"/>
      <c r="D62" s="206"/>
      <c r="E62" s="206"/>
      <c r="F62" s="206"/>
      <c r="G62" s="206"/>
      <c r="H62" s="206"/>
      <c r="I62" s="206"/>
      <c r="J62" s="206"/>
      <c r="K62" s="206"/>
    </row>
  </sheetData>
  <mergeCells count="18">
    <mergeCell ref="J6:J9"/>
    <mergeCell ref="D6:D9"/>
    <mergeCell ref="C6:C9"/>
    <mergeCell ref="A59:H59"/>
    <mergeCell ref="B62:K62"/>
    <mergeCell ref="A1:K1"/>
    <mergeCell ref="A2:K2"/>
    <mergeCell ref="A3:K3"/>
    <mergeCell ref="A5:A9"/>
    <mergeCell ref="B5:D5"/>
    <mergeCell ref="B6:B9"/>
    <mergeCell ref="K6:K9"/>
    <mergeCell ref="E5:K5"/>
    <mergeCell ref="E6:E9"/>
    <mergeCell ref="F6:F9"/>
    <mergeCell ref="G6:G9"/>
    <mergeCell ref="H6:H9"/>
    <mergeCell ref="I6:I9"/>
  </mergeCells>
  <pageMargins left="0.70866141732283472" right="0.70866141732283472" top="0.35433070866141736" bottom="0.35433070866141736" header="0.31496062992125984" footer="0.31496062992125984"/>
  <pageSetup paperSize="9" scale="7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3"/>
  <sheetViews>
    <sheetView tabSelected="1" view="pageBreakPreview" topLeftCell="A28" zoomScaleNormal="100" zoomScaleSheetLayoutView="100" workbookViewId="0">
      <selection activeCell="B46" sqref="B46:C46"/>
    </sheetView>
  </sheetViews>
  <sheetFormatPr defaultRowHeight="13.5" x14ac:dyDescent="0.25"/>
  <cols>
    <col min="1" max="1" width="4.5703125" style="1" customWidth="1"/>
    <col min="2" max="2" width="28.7109375" style="1" customWidth="1"/>
    <col min="3" max="3" width="30.5703125" style="1" bestFit="1" customWidth="1"/>
    <col min="4" max="4" width="10.42578125" style="1" customWidth="1"/>
    <col min="5" max="5" width="9" style="1" customWidth="1"/>
    <col min="6" max="6" width="50.7109375" style="1" customWidth="1"/>
    <col min="7" max="7" width="9.85546875" style="1" customWidth="1"/>
    <col min="8" max="8" width="10" style="1" customWidth="1"/>
    <col min="9" max="9" width="10.140625" style="1" customWidth="1"/>
    <col min="10" max="10" width="10" style="1" bestFit="1" customWidth="1"/>
    <col min="11" max="11" width="5" style="1" customWidth="1"/>
    <col min="12" max="12" width="10.7109375" style="1" customWidth="1"/>
    <col min="13" max="16384" width="9.140625" style="1"/>
  </cols>
  <sheetData>
    <row r="1" spans="1:12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x14ac:dyDescent="0.25">
      <c r="A3" s="208" t="s">
        <v>636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</row>
    <row r="5" spans="1:12" s="7" customFormat="1" ht="13.5" customHeight="1" x14ac:dyDescent="0.25">
      <c r="A5" s="202" t="s">
        <v>6</v>
      </c>
      <c r="B5" s="211" t="s">
        <v>4</v>
      </c>
      <c r="C5" s="212"/>
      <c r="D5" s="212"/>
      <c r="E5" s="213"/>
      <c r="F5" s="214" t="s">
        <v>5</v>
      </c>
      <c r="G5" s="214"/>
      <c r="H5" s="214"/>
      <c r="I5" s="214"/>
      <c r="J5" s="214"/>
      <c r="K5" s="214"/>
      <c r="L5" s="214"/>
    </row>
    <row r="6" spans="1:12" s="7" customFormat="1" ht="13.5" customHeight="1" x14ac:dyDescent="0.25">
      <c r="A6" s="209"/>
      <c r="B6" s="244" t="s">
        <v>2</v>
      </c>
      <c r="C6" s="245"/>
      <c r="D6" s="202" t="s">
        <v>27</v>
      </c>
      <c r="E6" s="201" t="s">
        <v>8</v>
      </c>
      <c r="F6" s="215" t="s">
        <v>118</v>
      </c>
      <c r="G6" s="201" t="s">
        <v>10</v>
      </c>
      <c r="H6" s="201" t="s">
        <v>11</v>
      </c>
      <c r="I6" s="201" t="s">
        <v>9</v>
      </c>
      <c r="J6" s="201" t="s">
        <v>0</v>
      </c>
      <c r="K6" s="201" t="s">
        <v>7</v>
      </c>
      <c r="L6" s="201" t="s">
        <v>1</v>
      </c>
    </row>
    <row r="7" spans="1:12" s="7" customFormat="1" ht="13.5" customHeight="1" x14ac:dyDescent="0.25">
      <c r="A7" s="209"/>
      <c r="B7" s="246"/>
      <c r="C7" s="247"/>
      <c r="D7" s="209"/>
      <c r="E7" s="201"/>
      <c r="F7" s="215"/>
      <c r="G7" s="201"/>
      <c r="H7" s="201"/>
      <c r="I7" s="201"/>
      <c r="J7" s="201"/>
      <c r="K7" s="201"/>
      <c r="L7" s="201"/>
    </row>
    <row r="8" spans="1:12" s="7" customFormat="1" ht="13.5" customHeight="1" x14ac:dyDescent="0.25">
      <c r="A8" s="209"/>
      <c r="B8" s="202" t="s">
        <v>444</v>
      </c>
      <c r="C8" s="248" t="s">
        <v>443</v>
      </c>
      <c r="D8" s="209"/>
      <c r="E8" s="201"/>
      <c r="F8" s="215"/>
      <c r="G8" s="201"/>
      <c r="H8" s="201"/>
      <c r="I8" s="201"/>
      <c r="J8" s="201"/>
      <c r="K8" s="201"/>
      <c r="L8" s="201"/>
    </row>
    <row r="9" spans="1:12" s="7" customFormat="1" ht="13.5" customHeight="1" x14ac:dyDescent="0.25">
      <c r="A9" s="210"/>
      <c r="B9" s="210"/>
      <c r="C9" s="249"/>
      <c r="D9" s="209"/>
      <c r="E9" s="202"/>
      <c r="F9" s="215"/>
      <c r="G9" s="202"/>
      <c r="H9" s="201"/>
      <c r="I9" s="202"/>
      <c r="J9" s="201"/>
      <c r="K9" s="201"/>
      <c r="L9" s="201"/>
    </row>
    <row r="10" spans="1:12" x14ac:dyDescent="0.25">
      <c r="A10" s="12">
        <v>1</v>
      </c>
      <c r="B10" s="69" t="s">
        <v>386</v>
      </c>
      <c r="C10" s="69" t="s">
        <v>387</v>
      </c>
      <c r="D10" s="97" t="s">
        <v>18</v>
      </c>
      <c r="E10" s="98">
        <v>600</v>
      </c>
      <c r="F10" s="101"/>
      <c r="G10" s="102"/>
      <c r="H10" s="34" t="str">
        <f>IF(G10=0,"",CEILING(E10/G10,1))</f>
        <v/>
      </c>
      <c r="I10" s="63"/>
      <c r="J10" s="35" t="str">
        <f>IF(G10=0,"",H10*I10)</f>
        <v/>
      </c>
      <c r="K10" s="11">
        <v>0.08</v>
      </c>
      <c r="L10" s="5" t="str">
        <f t="shared" ref="L10:L39" si="0">IF(G10=0,"",J10+(J10*K10))</f>
        <v/>
      </c>
    </row>
    <row r="11" spans="1:12" x14ac:dyDescent="0.25">
      <c r="A11" s="12">
        <v>2</v>
      </c>
      <c r="B11" s="69" t="s">
        <v>388</v>
      </c>
      <c r="C11" s="69" t="s">
        <v>389</v>
      </c>
      <c r="D11" s="97" t="s">
        <v>18</v>
      </c>
      <c r="E11" s="98">
        <v>400</v>
      </c>
      <c r="F11" s="101"/>
      <c r="G11" s="102"/>
      <c r="H11" s="34" t="str">
        <f t="shared" ref="H11:H77" si="1">IF(G11=0,"",CEILING(E11/G11,1))</f>
        <v/>
      </c>
      <c r="I11" s="63"/>
      <c r="J11" s="35" t="str">
        <f t="shared" ref="J11:J39" si="2">IF(G11=0,"",H11*I11)</f>
        <v/>
      </c>
      <c r="K11" s="11">
        <v>0.08</v>
      </c>
      <c r="L11" s="5" t="str">
        <f t="shared" si="0"/>
        <v/>
      </c>
    </row>
    <row r="12" spans="1:12" x14ac:dyDescent="0.25">
      <c r="A12" s="12">
        <v>3</v>
      </c>
      <c r="B12" s="69" t="s">
        <v>390</v>
      </c>
      <c r="C12" s="69" t="s">
        <v>391</v>
      </c>
      <c r="D12" s="97" t="s">
        <v>18</v>
      </c>
      <c r="E12" s="98">
        <v>6000</v>
      </c>
      <c r="F12" s="101"/>
      <c r="G12" s="102"/>
      <c r="H12" s="34" t="str">
        <f>IF(G12=0,"",CEILING(E12/G12,1))</f>
        <v/>
      </c>
      <c r="I12" s="63"/>
      <c r="J12" s="35" t="str">
        <f t="shared" si="2"/>
        <v/>
      </c>
      <c r="K12" s="11">
        <v>0.08</v>
      </c>
      <c r="L12" s="5" t="str">
        <f t="shared" si="0"/>
        <v/>
      </c>
    </row>
    <row r="13" spans="1:12" ht="13.5" customHeight="1" x14ac:dyDescent="0.25">
      <c r="A13" s="12">
        <v>4</v>
      </c>
      <c r="B13" s="69" t="s">
        <v>392</v>
      </c>
      <c r="C13" s="69" t="s">
        <v>391</v>
      </c>
      <c r="D13" s="97" t="s">
        <v>18</v>
      </c>
      <c r="E13" s="98">
        <v>6000</v>
      </c>
      <c r="F13" s="101"/>
      <c r="G13" s="102"/>
      <c r="H13" s="34" t="str">
        <f t="shared" si="1"/>
        <v/>
      </c>
      <c r="I13" s="63"/>
      <c r="J13" s="35" t="str">
        <f t="shared" si="2"/>
        <v/>
      </c>
      <c r="K13" s="11">
        <v>0.08</v>
      </c>
      <c r="L13" s="5" t="str">
        <f t="shared" si="0"/>
        <v/>
      </c>
    </row>
    <row r="14" spans="1:12" x14ac:dyDescent="0.25">
      <c r="A14" s="12">
        <v>5</v>
      </c>
      <c r="B14" s="69" t="s">
        <v>393</v>
      </c>
      <c r="C14" s="69" t="s">
        <v>394</v>
      </c>
      <c r="D14" s="97" t="s">
        <v>18</v>
      </c>
      <c r="E14" s="98">
        <v>600</v>
      </c>
      <c r="F14" s="101"/>
      <c r="G14" s="102"/>
      <c r="H14" s="34" t="str">
        <f t="shared" si="1"/>
        <v/>
      </c>
      <c r="I14" s="63"/>
      <c r="J14" s="35" t="str">
        <f t="shared" si="2"/>
        <v/>
      </c>
      <c r="K14" s="11">
        <v>0.08</v>
      </c>
      <c r="L14" s="5" t="str">
        <f t="shared" si="0"/>
        <v/>
      </c>
    </row>
    <row r="15" spans="1:12" ht="13.5" customHeight="1" x14ac:dyDescent="0.25">
      <c r="A15" s="12">
        <v>6</v>
      </c>
      <c r="B15" s="69" t="s">
        <v>395</v>
      </c>
      <c r="C15" s="69" t="s">
        <v>396</v>
      </c>
      <c r="D15" s="97" t="s">
        <v>18</v>
      </c>
      <c r="E15" s="98">
        <v>900</v>
      </c>
      <c r="F15" s="101"/>
      <c r="G15" s="102"/>
      <c r="H15" s="34" t="str">
        <f t="shared" si="1"/>
        <v/>
      </c>
      <c r="I15" s="63"/>
      <c r="J15" s="35" t="str">
        <f t="shared" si="2"/>
        <v/>
      </c>
      <c r="K15" s="11">
        <v>0.08</v>
      </c>
      <c r="L15" s="5" t="str">
        <f t="shared" si="0"/>
        <v/>
      </c>
    </row>
    <row r="16" spans="1:12" x14ac:dyDescent="0.25">
      <c r="A16" s="12">
        <v>7</v>
      </c>
      <c r="B16" s="69" t="s">
        <v>397</v>
      </c>
      <c r="C16" s="69" t="s">
        <v>398</v>
      </c>
      <c r="D16" s="97" t="s">
        <v>18</v>
      </c>
      <c r="E16" s="98">
        <v>10000</v>
      </c>
      <c r="F16" s="101"/>
      <c r="G16" s="102"/>
      <c r="H16" s="34" t="str">
        <f t="shared" si="1"/>
        <v/>
      </c>
      <c r="I16" s="63"/>
      <c r="J16" s="35" t="str">
        <f t="shared" si="2"/>
        <v/>
      </c>
      <c r="K16" s="11">
        <v>0.08</v>
      </c>
      <c r="L16" s="5" t="str">
        <f t="shared" si="0"/>
        <v/>
      </c>
    </row>
    <row r="17" spans="1:12" x14ac:dyDescent="0.25">
      <c r="A17" s="12">
        <v>8</v>
      </c>
      <c r="B17" s="69" t="s">
        <v>399</v>
      </c>
      <c r="C17" s="69" t="s">
        <v>400</v>
      </c>
      <c r="D17" s="97" t="s">
        <v>18</v>
      </c>
      <c r="E17" s="98">
        <v>500</v>
      </c>
      <c r="F17" s="101"/>
      <c r="G17" s="102"/>
      <c r="H17" s="34" t="str">
        <f t="shared" si="1"/>
        <v/>
      </c>
      <c r="I17" s="63"/>
      <c r="J17" s="35" t="str">
        <f t="shared" si="2"/>
        <v/>
      </c>
      <c r="K17" s="11">
        <v>0.08</v>
      </c>
      <c r="L17" s="5" t="str">
        <f t="shared" si="0"/>
        <v/>
      </c>
    </row>
    <row r="18" spans="1:12" x14ac:dyDescent="0.25">
      <c r="A18" s="12">
        <v>9</v>
      </c>
      <c r="B18" s="69" t="s">
        <v>401</v>
      </c>
      <c r="C18" s="69" t="s">
        <v>402</v>
      </c>
      <c r="D18" s="97" t="s">
        <v>18</v>
      </c>
      <c r="E18" s="98">
        <v>1400</v>
      </c>
      <c r="F18" s="101"/>
      <c r="G18" s="102"/>
      <c r="H18" s="34" t="str">
        <f t="shared" si="1"/>
        <v/>
      </c>
      <c r="I18" s="63"/>
      <c r="J18" s="35" t="str">
        <f t="shared" si="2"/>
        <v/>
      </c>
      <c r="K18" s="11">
        <v>0.08</v>
      </c>
      <c r="L18" s="5" t="str">
        <f t="shared" si="0"/>
        <v/>
      </c>
    </row>
    <row r="19" spans="1:12" x14ac:dyDescent="0.25">
      <c r="A19" s="12">
        <v>10</v>
      </c>
      <c r="B19" s="69" t="s">
        <v>403</v>
      </c>
      <c r="C19" s="69" t="s">
        <v>402</v>
      </c>
      <c r="D19" s="97" t="s">
        <v>18</v>
      </c>
      <c r="E19" s="98">
        <v>5000</v>
      </c>
      <c r="F19" s="101"/>
      <c r="G19" s="102"/>
      <c r="H19" s="34" t="str">
        <f t="shared" si="1"/>
        <v/>
      </c>
      <c r="I19" s="63"/>
      <c r="J19" s="35" t="str">
        <f t="shared" si="2"/>
        <v/>
      </c>
      <c r="K19" s="11">
        <v>0.08</v>
      </c>
      <c r="L19" s="5" t="str">
        <f t="shared" si="0"/>
        <v/>
      </c>
    </row>
    <row r="20" spans="1:12" x14ac:dyDescent="0.25">
      <c r="A20" s="12">
        <v>11</v>
      </c>
      <c r="B20" s="69" t="s">
        <v>404</v>
      </c>
      <c r="C20" s="69" t="s">
        <v>405</v>
      </c>
      <c r="D20" s="97" t="s">
        <v>18</v>
      </c>
      <c r="E20" s="98">
        <v>3300</v>
      </c>
      <c r="F20" s="101"/>
      <c r="G20" s="102"/>
      <c r="H20" s="34" t="str">
        <f t="shared" si="1"/>
        <v/>
      </c>
      <c r="I20" s="63"/>
      <c r="J20" s="35" t="str">
        <f t="shared" si="2"/>
        <v/>
      </c>
      <c r="K20" s="11">
        <v>0.08</v>
      </c>
      <c r="L20" s="5" t="str">
        <f t="shared" si="0"/>
        <v/>
      </c>
    </row>
    <row r="21" spans="1:12" x14ac:dyDescent="0.25">
      <c r="A21" s="12">
        <v>12</v>
      </c>
      <c r="B21" s="69" t="s">
        <v>406</v>
      </c>
      <c r="C21" s="69" t="s">
        <v>407</v>
      </c>
      <c r="D21" s="97" t="s">
        <v>18</v>
      </c>
      <c r="E21" s="98">
        <v>3000</v>
      </c>
      <c r="F21" s="101"/>
      <c r="G21" s="102"/>
      <c r="H21" s="34" t="str">
        <f t="shared" si="1"/>
        <v/>
      </c>
      <c r="I21" s="63"/>
      <c r="J21" s="35" t="str">
        <f t="shared" si="2"/>
        <v/>
      </c>
      <c r="K21" s="11">
        <v>0.08</v>
      </c>
      <c r="L21" s="5" t="str">
        <f t="shared" si="0"/>
        <v/>
      </c>
    </row>
    <row r="22" spans="1:12" x14ac:dyDescent="0.25">
      <c r="A22" s="12">
        <v>13</v>
      </c>
      <c r="B22" s="69" t="s">
        <v>408</v>
      </c>
      <c r="C22" s="69" t="s">
        <v>409</v>
      </c>
      <c r="D22" s="97" t="s">
        <v>18</v>
      </c>
      <c r="E22" s="98">
        <v>1800</v>
      </c>
      <c r="F22" s="101"/>
      <c r="G22" s="102"/>
      <c r="H22" s="34" t="str">
        <f t="shared" si="1"/>
        <v/>
      </c>
      <c r="I22" s="63"/>
      <c r="J22" s="35" t="str">
        <f t="shared" si="2"/>
        <v/>
      </c>
      <c r="K22" s="11">
        <v>0.08</v>
      </c>
      <c r="L22" s="5" t="str">
        <f t="shared" si="0"/>
        <v/>
      </c>
    </row>
    <row r="23" spans="1:12" x14ac:dyDescent="0.25">
      <c r="A23" s="12">
        <v>14</v>
      </c>
      <c r="B23" s="69" t="s">
        <v>410</v>
      </c>
      <c r="C23" s="69" t="s">
        <v>409</v>
      </c>
      <c r="D23" s="97" t="s">
        <v>18</v>
      </c>
      <c r="E23" s="98">
        <v>1500</v>
      </c>
      <c r="F23" s="101"/>
      <c r="G23" s="102"/>
      <c r="H23" s="34" t="str">
        <f t="shared" si="1"/>
        <v/>
      </c>
      <c r="I23" s="63"/>
      <c r="J23" s="35" t="str">
        <f t="shared" si="2"/>
        <v/>
      </c>
      <c r="K23" s="11">
        <v>0.08</v>
      </c>
      <c r="L23" s="5" t="str">
        <f t="shared" si="0"/>
        <v/>
      </c>
    </row>
    <row r="24" spans="1:12" x14ac:dyDescent="0.25">
      <c r="A24" s="12">
        <v>15</v>
      </c>
      <c r="B24" s="69" t="s">
        <v>411</v>
      </c>
      <c r="C24" s="69" t="s">
        <v>412</v>
      </c>
      <c r="D24" s="97" t="s">
        <v>18</v>
      </c>
      <c r="E24" s="98">
        <v>2600</v>
      </c>
      <c r="F24" s="101"/>
      <c r="G24" s="102"/>
      <c r="H24" s="34" t="str">
        <f t="shared" si="1"/>
        <v/>
      </c>
      <c r="I24" s="63"/>
      <c r="J24" s="35" t="str">
        <f t="shared" si="2"/>
        <v/>
      </c>
      <c r="K24" s="11">
        <v>0.08</v>
      </c>
      <c r="L24" s="5" t="str">
        <f t="shared" si="0"/>
        <v/>
      </c>
    </row>
    <row r="25" spans="1:12" x14ac:dyDescent="0.25">
      <c r="A25" s="12">
        <v>16</v>
      </c>
      <c r="B25" s="69" t="s">
        <v>413</v>
      </c>
      <c r="C25" s="69" t="s">
        <v>414</v>
      </c>
      <c r="D25" s="97" t="s">
        <v>18</v>
      </c>
      <c r="E25" s="98">
        <v>330</v>
      </c>
      <c r="F25" s="101"/>
      <c r="G25" s="102"/>
      <c r="H25" s="34" t="str">
        <f t="shared" si="1"/>
        <v/>
      </c>
      <c r="I25" s="63"/>
      <c r="J25" s="35" t="str">
        <f t="shared" si="2"/>
        <v/>
      </c>
      <c r="K25" s="11">
        <v>0.08</v>
      </c>
      <c r="L25" s="5" t="str">
        <f t="shared" si="0"/>
        <v/>
      </c>
    </row>
    <row r="26" spans="1:12" x14ac:dyDescent="0.25">
      <c r="A26" s="12">
        <v>17</v>
      </c>
      <c r="B26" s="69" t="s">
        <v>415</v>
      </c>
      <c r="C26" s="69" t="s">
        <v>416</v>
      </c>
      <c r="D26" s="97" t="s">
        <v>18</v>
      </c>
      <c r="E26" s="98">
        <v>2600</v>
      </c>
      <c r="F26" s="101"/>
      <c r="G26" s="102"/>
      <c r="H26" s="34" t="str">
        <f t="shared" si="1"/>
        <v/>
      </c>
      <c r="I26" s="63"/>
      <c r="J26" s="35" t="str">
        <f t="shared" si="2"/>
        <v/>
      </c>
      <c r="K26" s="11">
        <v>0.08</v>
      </c>
      <c r="L26" s="5" t="str">
        <f t="shared" si="0"/>
        <v/>
      </c>
    </row>
    <row r="27" spans="1:12" x14ac:dyDescent="0.25">
      <c r="A27" s="12">
        <v>18</v>
      </c>
      <c r="B27" s="69" t="s">
        <v>417</v>
      </c>
      <c r="C27" s="69" t="s">
        <v>418</v>
      </c>
      <c r="D27" s="97" t="s">
        <v>18</v>
      </c>
      <c r="E27" s="98">
        <v>9500</v>
      </c>
      <c r="F27" s="101"/>
      <c r="G27" s="102"/>
      <c r="H27" s="34" t="str">
        <f t="shared" si="1"/>
        <v/>
      </c>
      <c r="I27" s="63"/>
      <c r="J27" s="35" t="str">
        <f t="shared" si="2"/>
        <v/>
      </c>
      <c r="K27" s="11">
        <v>0.08</v>
      </c>
      <c r="L27" s="5" t="str">
        <f t="shared" si="0"/>
        <v/>
      </c>
    </row>
    <row r="28" spans="1:12" x14ac:dyDescent="0.25">
      <c r="A28" s="12">
        <v>19</v>
      </c>
      <c r="B28" s="69" t="s">
        <v>419</v>
      </c>
      <c r="C28" s="69" t="s">
        <v>420</v>
      </c>
      <c r="D28" s="97" t="s">
        <v>18</v>
      </c>
      <c r="E28" s="98">
        <v>550</v>
      </c>
      <c r="F28" s="101"/>
      <c r="G28" s="102"/>
      <c r="H28" s="34" t="str">
        <f t="shared" si="1"/>
        <v/>
      </c>
      <c r="I28" s="63"/>
      <c r="J28" s="35" t="str">
        <f t="shared" si="2"/>
        <v/>
      </c>
      <c r="K28" s="11">
        <v>0.08</v>
      </c>
      <c r="L28" s="5" t="str">
        <f t="shared" si="0"/>
        <v/>
      </c>
    </row>
    <row r="29" spans="1:12" x14ac:dyDescent="0.25">
      <c r="A29" s="12">
        <v>20</v>
      </c>
      <c r="B29" s="69" t="s">
        <v>421</v>
      </c>
      <c r="C29" s="69" t="s">
        <v>389</v>
      </c>
      <c r="D29" s="97" t="s">
        <v>18</v>
      </c>
      <c r="E29" s="98">
        <v>11800</v>
      </c>
      <c r="F29" s="101"/>
      <c r="G29" s="102"/>
      <c r="H29" s="34" t="str">
        <f t="shared" si="1"/>
        <v/>
      </c>
      <c r="I29" s="63"/>
      <c r="J29" s="35" t="str">
        <f t="shared" si="2"/>
        <v/>
      </c>
      <c r="K29" s="11">
        <v>0.08</v>
      </c>
      <c r="L29" s="5" t="str">
        <f t="shared" si="0"/>
        <v/>
      </c>
    </row>
    <row r="30" spans="1:12" x14ac:dyDescent="0.25">
      <c r="A30" s="12">
        <v>21</v>
      </c>
      <c r="B30" s="69" t="s">
        <v>422</v>
      </c>
      <c r="C30" s="69" t="s">
        <v>423</v>
      </c>
      <c r="D30" s="97" t="s">
        <v>18</v>
      </c>
      <c r="E30" s="98">
        <v>1400</v>
      </c>
      <c r="F30" s="101"/>
      <c r="G30" s="102"/>
      <c r="H30" s="34" t="str">
        <f t="shared" si="1"/>
        <v/>
      </c>
      <c r="I30" s="63"/>
      <c r="J30" s="35" t="str">
        <f t="shared" si="2"/>
        <v/>
      </c>
      <c r="K30" s="11">
        <v>0.08</v>
      </c>
      <c r="L30" s="5" t="str">
        <f t="shared" si="0"/>
        <v/>
      </c>
    </row>
    <row r="31" spans="1:12" x14ac:dyDescent="0.25">
      <c r="A31" s="12">
        <v>22</v>
      </c>
      <c r="B31" s="69" t="s">
        <v>424</v>
      </c>
      <c r="C31" s="69" t="s">
        <v>425</v>
      </c>
      <c r="D31" s="97" t="s">
        <v>18</v>
      </c>
      <c r="E31" s="98">
        <v>300</v>
      </c>
      <c r="F31" s="101"/>
      <c r="G31" s="102"/>
      <c r="H31" s="34" t="str">
        <f t="shared" si="1"/>
        <v/>
      </c>
      <c r="I31" s="63"/>
      <c r="J31" s="35" t="str">
        <f t="shared" si="2"/>
        <v/>
      </c>
      <c r="K31" s="11">
        <v>0.08</v>
      </c>
      <c r="L31" s="5" t="str">
        <f t="shared" si="0"/>
        <v/>
      </c>
    </row>
    <row r="32" spans="1:12" x14ac:dyDescent="0.25">
      <c r="A32" s="12">
        <v>23</v>
      </c>
      <c r="B32" s="69" t="s">
        <v>426</v>
      </c>
      <c r="C32" s="69" t="s">
        <v>427</v>
      </c>
      <c r="D32" s="97" t="s">
        <v>18</v>
      </c>
      <c r="E32" s="98">
        <v>1900</v>
      </c>
      <c r="F32" s="101"/>
      <c r="G32" s="102"/>
      <c r="H32" s="34" t="str">
        <f t="shared" si="1"/>
        <v/>
      </c>
      <c r="I32" s="63"/>
      <c r="J32" s="35" t="str">
        <f t="shared" si="2"/>
        <v/>
      </c>
      <c r="K32" s="11">
        <v>0.08</v>
      </c>
      <c r="L32" s="5" t="str">
        <f t="shared" si="0"/>
        <v/>
      </c>
    </row>
    <row r="33" spans="1:12" x14ac:dyDescent="0.25">
      <c r="A33" s="12">
        <v>24</v>
      </c>
      <c r="B33" s="69" t="s">
        <v>428</v>
      </c>
      <c r="C33" s="69" t="s">
        <v>429</v>
      </c>
      <c r="D33" s="97" t="s">
        <v>18</v>
      </c>
      <c r="E33" s="98">
        <v>1300</v>
      </c>
      <c r="F33" s="101"/>
      <c r="G33" s="102"/>
      <c r="H33" s="34" t="str">
        <f t="shared" si="1"/>
        <v/>
      </c>
      <c r="I33" s="63"/>
      <c r="J33" s="35" t="str">
        <f t="shared" si="2"/>
        <v/>
      </c>
      <c r="K33" s="11">
        <v>0.08</v>
      </c>
      <c r="L33" s="5" t="str">
        <f t="shared" si="0"/>
        <v/>
      </c>
    </row>
    <row r="34" spans="1:12" ht="13.5" customHeight="1" x14ac:dyDescent="0.25">
      <c r="A34" s="12">
        <v>25</v>
      </c>
      <c r="B34" s="69" t="s">
        <v>430</v>
      </c>
      <c r="C34" s="69" t="s">
        <v>431</v>
      </c>
      <c r="D34" s="97" t="s">
        <v>18</v>
      </c>
      <c r="E34" s="98">
        <v>4500</v>
      </c>
      <c r="F34" s="101"/>
      <c r="G34" s="102"/>
      <c r="H34" s="34" t="str">
        <f t="shared" si="1"/>
        <v/>
      </c>
      <c r="I34" s="63"/>
      <c r="J34" s="35" t="str">
        <f t="shared" si="2"/>
        <v/>
      </c>
      <c r="K34" s="11">
        <v>0.08</v>
      </c>
      <c r="L34" s="5" t="str">
        <f t="shared" si="0"/>
        <v/>
      </c>
    </row>
    <row r="35" spans="1:12" ht="13.5" customHeight="1" x14ac:dyDescent="0.25">
      <c r="A35" s="12">
        <v>26</v>
      </c>
      <c r="B35" s="69" t="s">
        <v>432</v>
      </c>
      <c r="C35" s="69" t="s">
        <v>420</v>
      </c>
      <c r="D35" s="97" t="s">
        <v>18</v>
      </c>
      <c r="E35" s="98">
        <v>300</v>
      </c>
      <c r="F35" s="101"/>
      <c r="G35" s="102"/>
      <c r="H35" s="34" t="str">
        <f t="shared" si="1"/>
        <v/>
      </c>
      <c r="I35" s="63"/>
      <c r="J35" s="35" t="str">
        <f t="shared" si="2"/>
        <v/>
      </c>
      <c r="K35" s="11">
        <v>0.08</v>
      </c>
      <c r="L35" s="5" t="str">
        <f t="shared" si="0"/>
        <v/>
      </c>
    </row>
    <row r="36" spans="1:12" ht="13.5" customHeight="1" x14ac:dyDescent="0.25">
      <c r="A36" s="12">
        <v>27</v>
      </c>
      <c r="B36" s="69" t="s">
        <v>433</v>
      </c>
      <c r="C36" s="69" t="s">
        <v>434</v>
      </c>
      <c r="D36" s="97" t="s">
        <v>18</v>
      </c>
      <c r="E36" s="98">
        <v>400</v>
      </c>
      <c r="F36" s="101"/>
      <c r="G36" s="102"/>
      <c r="H36" s="34" t="str">
        <f t="shared" si="1"/>
        <v/>
      </c>
      <c r="I36" s="63"/>
      <c r="J36" s="35" t="str">
        <f t="shared" si="2"/>
        <v/>
      </c>
      <c r="K36" s="11">
        <v>0.08</v>
      </c>
      <c r="L36" s="5" t="str">
        <f t="shared" si="0"/>
        <v/>
      </c>
    </row>
    <row r="37" spans="1:12" ht="25.5" x14ac:dyDescent="0.25">
      <c r="A37" s="12">
        <v>28</v>
      </c>
      <c r="B37" s="69" t="s">
        <v>435</v>
      </c>
      <c r="C37" s="69" t="s">
        <v>436</v>
      </c>
      <c r="D37" s="97" t="s">
        <v>18</v>
      </c>
      <c r="E37" s="98">
        <v>3500</v>
      </c>
      <c r="F37" s="101"/>
      <c r="G37" s="102"/>
      <c r="H37" s="34" t="str">
        <f t="shared" si="1"/>
        <v/>
      </c>
      <c r="I37" s="63"/>
      <c r="J37" s="35" t="str">
        <f t="shared" si="2"/>
        <v/>
      </c>
      <c r="K37" s="11">
        <v>0.08</v>
      </c>
      <c r="L37" s="5" t="str">
        <f t="shared" si="0"/>
        <v/>
      </c>
    </row>
    <row r="38" spans="1:12" ht="13.5" customHeight="1" x14ac:dyDescent="0.25">
      <c r="A38" s="12">
        <v>29</v>
      </c>
      <c r="B38" s="69" t="s">
        <v>437</v>
      </c>
      <c r="C38" s="69" t="s">
        <v>438</v>
      </c>
      <c r="D38" s="97" t="s">
        <v>18</v>
      </c>
      <c r="E38" s="98">
        <v>1250</v>
      </c>
      <c r="F38" s="101"/>
      <c r="G38" s="102"/>
      <c r="H38" s="34" t="str">
        <f t="shared" si="1"/>
        <v/>
      </c>
      <c r="I38" s="63"/>
      <c r="J38" s="35" t="str">
        <f t="shared" si="2"/>
        <v/>
      </c>
      <c r="K38" s="11">
        <v>0.08</v>
      </c>
      <c r="L38" s="5" t="str">
        <f t="shared" si="0"/>
        <v/>
      </c>
    </row>
    <row r="39" spans="1:12" ht="13.5" customHeight="1" x14ac:dyDescent="0.25">
      <c r="A39" s="12">
        <v>30</v>
      </c>
      <c r="B39" s="69" t="s">
        <v>439</v>
      </c>
      <c r="C39" s="69" t="s">
        <v>440</v>
      </c>
      <c r="D39" s="97" t="s">
        <v>18</v>
      </c>
      <c r="E39" s="98">
        <v>2000</v>
      </c>
      <c r="F39" s="101"/>
      <c r="G39" s="102"/>
      <c r="H39" s="34" t="str">
        <f t="shared" si="1"/>
        <v/>
      </c>
      <c r="I39" s="63"/>
      <c r="J39" s="35" t="str">
        <f t="shared" si="2"/>
        <v/>
      </c>
      <c r="K39" s="11">
        <v>0.08</v>
      </c>
      <c r="L39" s="5" t="str">
        <f t="shared" si="0"/>
        <v/>
      </c>
    </row>
    <row r="40" spans="1:12" ht="13.5" customHeight="1" x14ac:dyDescent="0.25">
      <c r="A40" s="12">
        <v>31</v>
      </c>
      <c r="B40" s="69" t="s">
        <v>441</v>
      </c>
      <c r="C40" s="69" t="s">
        <v>442</v>
      </c>
      <c r="D40" s="92" t="s">
        <v>18</v>
      </c>
      <c r="E40" s="104">
        <v>100</v>
      </c>
      <c r="F40" s="101"/>
      <c r="G40" s="102"/>
      <c r="H40" s="34" t="str">
        <f>IF(G40=0,"",CEILING(E40/G40,1))</f>
        <v/>
      </c>
      <c r="I40" s="63"/>
      <c r="J40" s="35" t="str">
        <f t="shared" ref="J40:J42" si="3">IF(G40=0,"",H40*I40)</f>
        <v/>
      </c>
      <c r="K40" s="11">
        <v>0.08</v>
      </c>
      <c r="L40" s="5" t="str">
        <f t="shared" ref="L40:L42" si="4">IF(G40=0,"",J40+(J40*K40))</f>
        <v/>
      </c>
    </row>
    <row r="41" spans="1:12" ht="13.5" customHeight="1" x14ac:dyDescent="0.25">
      <c r="A41" s="12">
        <v>32</v>
      </c>
      <c r="B41" s="69" t="s">
        <v>700</v>
      </c>
      <c r="C41" s="69" t="s">
        <v>702</v>
      </c>
      <c r="D41" s="97" t="s">
        <v>477</v>
      </c>
      <c r="E41" s="98">
        <v>800</v>
      </c>
      <c r="F41" s="101"/>
      <c r="G41" s="102"/>
      <c r="H41" s="34" t="str">
        <f>IF(G41=0,"",CEILING(E41/G41,1))</f>
        <v/>
      </c>
      <c r="I41" s="63"/>
      <c r="J41" s="35" t="str">
        <f t="shared" si="3"/>
        <v/>
      </c>
      <c r="K41" s="11">
        <v>0.08</v>
      </c>
      <c r="L41" s="5" t="str">
        <f t="shared" si="4"/>
        <v/>
      </c>
    </row>
    <row r="42" spans="1:12" ht="25.5" x14ac:dyDescent="0.25">
      <c r="A42" s="12">
        <v>33</v>
      </c>
      <c r="B42" s="69" t="s">
        <v>701</v>
      </c>
      <c r="C42" s="69" t="s">
        <v>703</v>
      </c>
      <c r="D42" s="92" t="s">
        <v>18</v>
      </c>
      <c r="E42" s="104">
        <v>130</v>
      </c>
      <c r="F42" s="101"/>
      <c r="G42" s="102"/>
      <c r="H42" s="34" t="str">
        <f>IF(G42=0,"",CEILING(E42/G42,1))</f>
        <v/>
      </c>
      <c r="I42" s="63"/>
      <c r="J42" s="35" t="str">
        <f t="shared" si="3"/>
        <v/>
      </c>
      <c r="K42" s="11">
        <v>0.08</v>
      </c>
      <c r="L42" s="5" t="str">
        <f t="shared" si="4"/>
        <v/>
      </c>
    </row>
    <row r="43" spans="1:12" ht="13.5" customHeight="1" x14ac:dyDescent="0.25">
      <c r="A43" s="103"/>
      <c r="B43" s="252" t="s">
        <v>2</v>
      </c>
      <c r="C43" s="253"/>
      <c r="D43" s="105"/>
      <c r="E43" s="108"/>
      <c r="F43" s="112"/>
      <c r="G43" s="113"/>
      <c r="H43" s="114"/>
      <c r="I43" s="115"/>
      <c r="J43" s="116"/>
      <c r="K43" s="117"/>
      <c r="L43" s="118"/>
    </row>
    <row r="44" spans="1:12" ht="13.5" customHeight="1" x14ac:dyDescent="0.25">
      <c r="A44" s="12">
        <v>34</v>
      </c>
      <c r="B44" s="250" t="s">
        <v>445</v>
      </c>
      <c r="C44" s="251"/>
      <c r="D44" s="106"/>
      <c r="E44" s="110"/>
      <c r="F44" s="16"/>
      <c r="G44" s="111"/>
      <c r="H44" s="34"/>
      <c r="I44" s="119"/>
      <c r="J44" s="84"/>
      <c r="K44" s="122"/>
      <c r="L44" s="18"/>
    </row>
    <row r="45" spans="1:12" ht="27" customHeight="1" x14ac:dyDescent="0.25">
      <c r="A45" s="12" t="s">
        <v>149</v>
      </c>
      <c r="B45" s="250" t="s">
        <v>446</v>
      </c>
      <c r="C45" s="251"/>
      <c r="D45" s="107" t="s">
        <v>477</v>
      </c>
      <c r="E45" s="98">
        <v>2</v>
      </c>
      <c r="F45" s="8"/>
      <c r="G45" s="9"/>
      <c r="H45" s="34" t="str">
        <f t="shared" si="1"/>
        <v/>
      </c>
      <c r="I45" s="123"/>
      <c r="J45" s="121" t="str">
        <f t="shared" ref="J45:J80" si="5">IF(G45=0,"",H45*I45)</f>
        <v/>
      </c>
      <c r="K45" s="57">
        <v>0.08</v>
      </c>
      <c r="L45" s="5" t="str">
        <f t="shared" ref="L45:L80" si="6">IF(G45=0,"",J45+(J45*K45))</f>
        <v/>
      </c>
    </row>
    <row r="46" spans="1:12" ht="26.25" customHeight="1" x14ac:dyDescent="0.25">
      <c r="A46" s="12" t="s">
        <v>150</v>
      </c>
      <c r="B46" s="250" t="s">
        <v>447</v>
      </c>
      <c r="C46" s="251"/>
      <c r="D46" s="107" t="s">
        <v>477</v>
      </c>
      <c r="E46" s="98">
        <v>2</v>
      </c>
      <c r="F46" s="8"/>
      <c r="G46" s="9"/>
      <c r="H46" s="34" t="str">
        <f t="shared" si="1"/>
        <v/>
      </c>
      <c r="I46" s="123"/>
      <c r="J46" s="121" t="str">
        <f t="shared" si="5"/>
        <v/>
      </c>
      <c r="K46" s="57">
        <v>0.08</v>
      </c>
      <c r="L46" s="5" t="str">
        <f t="shared" si="6"/>
        <v/>
      </c>
    </row>
    <row r="47" spans="1:12" ht="13.5" customHeight="1" x14ac:dyDescent="0.25">
      <c r="A47" s="12" t="s">
        <v>151</v>
      </c>
      <c r="B47" s="250" t="s">
        <v>448</v>
      </c>
      <c r="C47" s="251"/>
      <c r="D47" s="107" t="s">
        <v>477</v>
      </c>
      <c r="E47" s="98">
        <v>1</v>
      </c>
      <c r="F47" s="8"/>
      <c r="G47" s="9"/>
      <c r="H47" s="34" t="str">
        <f t="shared" si="1"/>
        <v/>
      </c>
      <c r="I47" s="123"/>
      <c r="J47" s="121" t="str">
        <f t="shared" si="5"/>
        <v/>
      </c>
      <c r="K47" s="57">
        <v>0.08</v>
      </c>
      <c r="L47" s="5" t="str">
        <f t="shared" si="6"/>
        <v/>
      </c>
    </row>
    <row r="48" spans="1:12" ht="13.5" customHeight="1" x14ac:dyDescent="0.25">
      <c r="A48" s="12" t="s">
        <v>152</v>
      </c>
      <c r="B48" s="250" t="s">
        <v>449</v>
      </c>
      <c r="C48" s="251"/>
      <c r="D48" s="107" t="s">
        <v>477</v>
      </c>
      <c r="E48" s="98">
        <v>2</v>
      </c>
      <c r="F48" s="8"/>
      <c r="G48" s="9"/>
      <c r="H48" s="34" t="str">
        <f t="shared" si="1"/>
        <v/>
      </c>
      <c r="I48" s="123"/>
      <c r="J48" s="121" t="str">
        <f t="shared" si="5"/>
        <v/>
      </c>
      <c r="K48" s="57">
        <v>0.08</v>
      </c>
      <c r="L48" s="5" t="str">
        <f t="shared" si="6"/>
        <v/>
      </c>
    </row>
    <row r="49" spans="1:12" ht="13.5" customHeight="1" x14ac:dyDescent="0.25">
      <c r="A49" s="12" t="s">
        <v>153</v>
      </c>
      <c r="B49" s="250" t="s">
        <v>450</v>
      </c>
      <c r="C49" s="251"/>
      <c r="D49" s="107" t="s">
        <v>477</v>
      </c>
      <c r="E49" s="98">
        <v>2</v>
      </c>
      <c r="F49" s="8"/>
      <c r="G49" s="9"/>
      <c r="H49" s="34" t="str">
        <f t="shared" si="1"/>
        <v/>
      </c>
      <c r="I49" s="123"/>
      <c r="J49" s="121" t="str">
        <f t="shared" si="5"/>
        <v/>
      </c>
      <c r="K49" s="57">
        <v>0.08</v>
      </c>
      <c r="L49" s="5" t="str">
        <f t="shared" si="6"/>
        <v/>
      </c>
    </row>
    <row r="50" spans="1:12" ht="13.5" customHeight="1" x14ac:dyDescent="0.25">
      <c r="A50" s="12" t="s">
        <v>154</v>
      </c>
      <c r="B50" s="250" t="s">
        <v>451</v>
      </c>
      <c r="C50" s="251"/>
      <c r="D50" s="107" t="s">
        <v>477</v>
      </c>
      <c r="E50" s="98">
        <v>2</v>
      </c>
      <c r="F50" s="8"/>
      <c r="G50" s="9"/>
      <c r="H50" s="34" t="str">
        <f t="shared" si="1"/>
        <v/>
      </c>
      <c r="I50" s="123"/>
      <c r="J50" s="121" t="str">
        <f t="shared" si="5"/>
        <v/>
      </c>
      <c r="K50" s="57">
        <v>0.08</v>
      </c>
      <c r="L50" s="5" t="str">
        <f t="shared" si="6"/>
        <v/>
      </c>
    </row>
    <row r="51" spans="1:12" ht="13.5" customHeight="1" x14ac:dyDescent="0.25">
      <c r="A51" s="12" t="s">
        <v>155</v>
      </c>
      <c r="B51" s="250" t="s">
        <v>452</v>
      </c>
      <c r="C51" s="251"/>
      <c r="D51" s="107" t="s">
        <v>477</v>
      </c>
      <c r="E51" s="98">
        <v>2</v>
      </c>
      <c r="F51" s="8"/>
      <c r="G51" s="9"/>
      <c r="H51" s="34" t="str">
        <f t="shared" si="1"/>
        <v/>
      </c>
      <c r="I51" s="123"/>
      <c r="J51" s="121" t="str">
        <f t="shared" si="5"/>
        <v/>
      </c>
      <c r="K51" s="57">
        <v>0.08</v>
      </c>
      <c r="L51" s="5" t="str">
        <f t="shared" si="6"/>
        <v/>
      </c>
    </row>
    <row r="52" spans="1:12" ht="13.5" customHeight="1" x14ac:dyDescent="0.25">
      <c r="A52" s="12" t="s">
        <v>156</v>
      </c>
      <c r="B52" s="250" t="s">
        <v>453</v>
      </c>
      <c r="C52" s="251"/>
      <c r="D52" s="107" t="s">
        <v>477</v>
      </c>
      <c r="E52" s="98">
        <v>2</v>
      </c>
      <c r="F52" s="8"/>
      <c r="G52" s="9"/>
      <c r="H52" s="34" t="str">
        <f t="shared" si="1"/>
        <v/>
      </c>
      <c r="I52" s="123"/>
      <c r="J52" s="121" t="str">
        <f t="shared" si="5"/>
        <v/>
      </c>
      <c r="K52" s="57">
        <v>0.08</v>
      </c>
      <c r="L52" s="5" t="str">
        <f t="shared" si="6"/>
        <v/>
      </c>
    </row>
    <row r="53" spans="1:12" ht="13.5" customHeight="1" x14ac:dyDescent="0.25">
      <c r="A53" s="12" t="s">
        <v>481</v>
      </c>
      <c r="B53" s="250" t="s">
        <v>454</v>
      </c>
      <c r="C53" s="251"/>
      <c r="D53" s="107" t="s">
        <v>477</v>
      </c>
      <c r="E53" s="98">
        <v>2</v>
      </c>
      <c r="F53" s="8"/>
      <c r="G53" s="9"/>
      <c r="H53" s="34" t="str">
        <f t="shared" si="1"/>
        <v/>
      </c>
      <c r="I53" s="123"/>
      <c r="J53" s="121" t="str">
        <f t="shared" si="5"/>
        <v/>
      </c>
      <c r="K53" s="57">
        <v>0.08</v>
      </c>
      <c r="L53" s="5" t="str">
        <f t="shared" si="6"/>
        <v/>
      </c>
    </row>
    <row r="54" spans="1:12" ht="13.5" customHeight="1" x14ac:dyDescent="0.25">
      <c r="A54" s="12">
        <v>35</v>
      </c>
      <c r="B54" s="254" t="s">
        <v>455</v>
      </c>
      <c r="C54" s="255"/>
      <c r="D54" s="109"/>
      <c r="E54" s="110"/>
      <c r="F54" s="16"/>
      <c r="G54" s="17"/>
      <c r="H54" s="34"/>
      <c r="I54" s="120"/>
      <c r="J54" s="121"/>
      <c r="K54" s="92"/>
      <c r="L54" s="5"/>
    </row>
    <row r="55" spans="1:12" ht="27.75" customHeight="1" x14ac:dyDescent="0.25">
      <c r="A55" s="12" t="s">
        <v>478</v>
      </c>
      <c r="B55" s="250" t="s">
        <v>456</v>
      </c>
      <c r="C55" s="251"/>
      <c r="D55" s="107" t="s">
        <v>477</v>
      </c>
      <c r="E55" s="98">
        <v>4</v>
      </c>
      <c r="F55" s="8"/>
      <c r="G55" s="9"/>
      <c r="H55" s="34" t="str">
        <f t="shared" si="1"/>
        <v/>
      </c>
      <c r="I55" s="123"/>
      <c r="J55" s="121" t="str">
        <f t="shared" si="5"/>
        <v/>
      </c>
      <c r="K55" s="57">
        <v>0.08</v>
      </c>
      <c r="L55" s="5" t="str">
        <f t="shared" si="6"/>
        <v/>
      </c>
    </row>
    <row r="56" spans="1:12" ht="26.25" customHeight="1" x14ac:dyDescent="0.25">
      <c r="A56" s="12" t="s">
        <v>479</v>
      </c>
      <c r="B56" s="250" t="s">
        <v>457</v>
      </c>
      <c r="C56" s="251"/>
      <c r="D56" s="107" t="s">
        <v>477</v>
      </c>
      <c r="E56" s="98">
        <v>4</v>
      </c>
      <c r="F56" s="8"/>
      <c r="G56" s="9"/>
      <c r="H56" s="34" t="str">
        <f t="shared" si="1"/>
        <v/>
      </c>
      <c r="I56" s="123"/>
      <c r="J56" s="121" t="str">
        <f t="shared" si="5"/>
        <v/>
      </c>
      <c r="K56" s="57">
        <v>0.08</v>
      </c>
      <c r="L56" s="5" t="str">
        <f t="shared" si="6"/>
        <v/>
      </c>
    </row>
    <row r="57" spans="1:12" ht="27.75" customHeight="1" x14ac:dyDescent="0.25">
      <c r="A57" s="12" t="s">
        <v>480</v>
      </c>
      <c r="B57" s="250" t="s">
        <v>484</v>
      </c>
      <c r="C57" s="251"/>
      <c r="D57" s="109"/>
      <c r="E57" s="104"/>
      <c r="F57" s="16"/>
      <c r="G57" s="17"/>
      <c r="H57" s="34"/>
      <c r="I57" s="120"/>
      <c r="J57" s="121"/>
      <c r="K57" s="92"/>
      <c r="L57" s="5"/>
    </row>
    <row r="58" spans="1:12" ht="13.5" customHeight="1" x14ac:dyDescent="0.25">
      <c r="A58" s="12" t="s">
        <v>149</v>
      </c>
      <c r="B58" s="250" t="s">
        <v>458</v>
      </c>
      <c r="C58" s="251"/>
      <c r="D58" s="107" t="s">
        <v>477</v>
      </c>
      <c r="E58" s="98">
        <v>4</v>
      </c>
      <c r="F58" s="8"/>
      <c r="G58" s="9"/>
      <c r="H58" s="34" t="str">
        <f t="shared" si="1"/>
        <v/>
      </c>
      <c r="I58" s="123"/>
      <c r="J58" s="121" t="str">
        <f t="shared" si="5"/>
        <v/>
      </c>
      <c r="K58" s="57">
        <v>0.08</v>
      </c>
      <c r="L58" s="5" t="str">
        <f t="shared" si="6"/>
        <v/>
      </c>
    </row>
    <row r="59" spans="1:12" ht="13.5" customHeight="1" x14ac:dyDescent="0.25">
      <c r="A59" s="12" t="s">
        <v>150</v>
      </c>
      <c r="B59" s="250" t="s">
        <v>459</v>
      </c>
      <c r="C59" s="251"/>
      <c r="D59" s="107" t="s">
        <v>477</v>
      </c>
      <c r="E59" s="98">
        <v>4</v>
      </c>
      <c r="F59" s="8"/>
      <c r="G59" s="9"/>
      <c r="H59" s="34" t="str">
        <f t="shared" si="1"/>
        <v/>
      </c>
      <c r="I59" s="123"/>
      <c r="J59" s="121" t="str">
        <f t="shared" si="5"/>
        <v/>
      </c>
      <c r="K59" s="57">
        <v>0.08</v>
      </c>
      <c r="L59" s="5" t="str">
        <f t="shared" si="6"/>
        <v/>
      </c>
    </row>
    <row r="60" spans="1:12" ht="13.5" customHeight="1" x14ac:dyDescent="0.25">
      <c r="A60" s="12" t="s">
        <v>151</v>
      </c>
      <c r="B60" s="250" t="s">
        <v>460</v>
      </c>
      <c r="C60" s="251"/>
      <c r="D60" s="107" t="s">
        <v>477</v>
      </c>
      <c r="E60" s="98">
        <v>2</v>
      </c>
      <c r="F60" s="8"/>
      <c r="G60" s="9"/>
      <c r="H60" s="34" t="str">
        <f t="shared" si="1"/>
        <v/>
      </c>
      <c r="I60" s="123"/>
      <c r="J60" s="121" t="str">
        <f t="shared" si="5"/>
        <v/>
      </c>
      <c r="K60" s="57">
        <v>0.08</v>
      </c>
      <c r="L60" s="5" t="str">
        <f t="shared" si="6"/>
        <v/>
      </c>
    </row>
    <row r="61" spans="1:12" ht="13.5" customHeight="1" x14ac:dyDescent="0.25">
      <c r="A61" s="12" t="s">
        <v>152</v>
      </c>
      <c r="B61" s="250" t="s">
        <v>461</v>
      </c>
      <c r="C61" s="251"/>
      <c r="D61" s="107" t="s">
        <v>477</v>
      </c>
      <c r="E61" s="98">
        <v>2</v>
      </c>
      <c r="F61" s="8"/>
      <c r="G61" s="9"/>
      <c r="H61" s="34" t="str">
        <f t="shared" si="1"/>
        <v/>
      </c>
      <c r="I61" s="123"/>
      <c r="J61" s="121" t="str">
        <f t="shared" si="5"/>
        <v/>
      </c>
      <c r="K61" s="57">
        <v>0.08</v>
      </c>
      <c r="L61" s="5" t="str">
        <f t="shared" si="6"/>
        <v/>
      </c>
    </row>
    <row r="62" spans="1:12" ht="13.5" customHeight="1" x14ac:dyDescent="0.25">
      <c r="A62" s="12" t="s">
        <v>153</v>
      </c>
      <c r="B62" s="250" t="s">
        <v>462</v>
      </c>
      <c r="C62" s="251"/>
      <c r="D62" s="107" t="s">
        <v>477</v>
      </c>
      <c r="E62" s="98">
        <v>2</v>
      </c>
      <c r="F62" s="8"/>
      <c r="G62" s="9"/>
      <c r="H62" s="34" t="str">
        <f t="shared" si="1"/>
        <v/>
      </c>
      <c r="I62" s="123"/>
      <c r="J62" s="121" t="str">
        <f t="shared" si="5"/>
        <v/>
      </c>
      <c r="K62" s="57">
        <v>0.08</v>
      </c>
      <c r="L62" s="5" t="str">
        <f t="shared" si="6"/>
        <v/>
      </c>
    </row>
    <row r="63" spans="1:12" ht="13.5" customHeight="1" x14ac:dyDescent="0.25">
      <c r="A63" s="12" t="s">
        <v>154</v>
      </c>
      <c r="B63" s="250" t="s">
        <v>463</v>
      </c>
      <c r="C63" s="251"/>
      <c r="D63" s="107" t="s">
        <v>477</v>
      </c>
      <c r="E63" s="98">
        <v>2</v>
      </c>
      <c r="F63" s="8"/>
      <c r="G63" s="9"/>
      <c r="H63" s="34" t="str">
        <f t="shared" si="1"/>
        <v/>
      </c>
      <c r="I63" s="123"/>
      <c r="J63" s="121" t="str">
        <f t="shared" si="5"/>
        <v/>
      </c>
      <c r="K63" s="57">
        <v>0.08</v>
      </c>
      <c r="L63" s="5" t="str">
        <f t="shared" si="6"/>
        <v/>
      </c>
    </row>
    <row r="64" spans="1:12" ht="13.5" customHeight="1" x14ac:dyDescent="0.25">
      <c r="A64" s="12" t="s">
        <v>155</v>
      </c>
      <c r="B64" s="250" t="s">
        <v>464</v>
      </c>
      <c r="C64" s="251"/>
      <c r="D64" s="107" t="s">
        <v>477</v>
      </c>
      <c r="E64" s="98">
        <v>2</v>
      </c>
      <c r="F64" s="8"/>
      <c r="G64" s="9"/>
      <c r="H64" s="34" t="str">
        <f t="shared" si="1"/>
        <v/>
      </c>
      <c r="I64" s="123"/>
      <c r="J64" s="121" t="str">
        <f t="shared" si="5"/>
        <v/>
      </c>
      <c r="K64" s="57">
        <v>0.08</v>
      </c>
      <c r="L64" s="5" t="str">
        <f t="shared" si="6"/>
        <v/>
      </c>
    </row>
    <row r="65" spans="1:12" ht="13.5" customHeight="1" x14ac:dyDescent="0.25">
      <c r="A65" s="12" t="s">
        <v>156</v>
      </c>
      <c r="B65" s="250" t="s">
        <v>465</v>
      </c>
      <c r="C65" s="251"/>
      <c r="D65" s="107" t="s">
        <v>477</v>
      </c>
      <c r="E65" s="98">
        <v>1</v>
      </c>
      <c r="F65" s="8"/>
      <c r="G65" s="9"/>
      <c r="H65" s="34" t="str">
        <f t="shared" ref="H65:H66" si="7">IF(G65=0,"",CEILING(E65/G65,1))</f>
        <v/>
      </c>
      <c r="I65" s="123"/>
      <c r="J65" s="121" t="str">
        <f t="shared" ref="J65:J66" si="8">IF(G65=0,"",H65*I65)</f>
        <v/>
      </c>
      <c r="K65" s="57">
        <v>0.08</v>
      </c>
      <c r="L65" s="5" t="str">
        <f t="shared" ref="L65:L66" si="9">IF(G65=0,"",J65+(J65*K65))</f>
        <v/>
      </c>
    </row>
    <row r="66" spans="1:12" ht="13.5" customHeight="1" x14ac:dyDescent="0.25">
      <c r="A66" s="12" t="s">
        <v>481</v>
      </c>
      <c r="B66" s="250" t="s">
        <v>704</v>
      </c>
      <c r="C66" s="251"/>
      <c r="D66" s="107" t="s">
        <v>477</v>
      </c>
      <c r="E66" s="98">
        <v>4</v>
      </c>
      <c r="F66" s="8"/>
      <c r="G66" s="9"/>
      <c r="H66" s="34" t="str">
        <f t="shared" si="7"/>
        <v/>
      </c>
      <c r="I66" s="123"/>
      <c r="J66" s="121" t="str">
        <f t="shared" si="8"/>
        <v/>
      </c>
      <c r="K66" s="57">
        <v>0.08</v>
      </c>
      <c r="L66" s="5" t="str">
        <f t="shared" si="9"/>
        <v/>
      </c>
    </row>
    <row r="67" spans="1:12" ht="13.5" customHeight="1" x14ac:dyDescent="0.25">
      <c r="A67" s="12" t="s">
        <v>482</v>
      </c>
      <c r="B67" s="250" t="s">
        <v>705</v>
      </c>
      <c r="C67" s="251"/>
      <c r="D67" s="107" t="s">
        <v>477</v>
      </c>
      <c r="E67" s="98">
        <v>1</v>
      </c>
      <c r="F67" s="8"/>
      <c r="G67" s="9"/>
      <c r="H67" s="34" t="str">
        <f t="shared" si="1"/>
        <v/>
      </c>
      <c r="I67" s="123"/>
      <c r="J67" s="121" t="str">
        <f t="shared" si="5"/>
        <v/>
      </c>
      <c r="K67" s="57">
        <v>0.08</v>
      </c>
      <c r="L67" s="5" t="str">
        <f t="shared" si="6"/>
        <v/>
      </c>
    </row>
    <row r="68" spans="1:12" ht="13.5" customHeight="1" x14ac:dyDescent="0.25">
      <c r="A68" s="12">
        <v>36</v>
      </c>
      <c r="B68" s="250" t="s">
        <v>466</v>
      </c>
      <c r="C68" s="251"/>
      <c r="D68" s="109"/>
      <c r="E68" s="104"/>
      <c r="F68" s="16"/>
      <c r="G68" s="17"/>
      <c r="H68" s="34"/>
      <c r="I68" s="120"/>
      <c r="J68" s="121"/>
      <c r="K68" s="92"/>
      <c r="L68" s="5"/>
    </row>
    <row r="69" spans="1:12" ht="13.5" customHeight="1" x14ac:dyDescent="0.25">
      <c r="A69" s="12" t="s">
        <v>149</v>
      </c>
      <c r="B69" s="250" t="s">
        <v>467</v>
      </c>
      <c r="C69" s="251"/>
      <c r="D69" s="107" t="s">
        <v>477</v>
      </c>
      <c r="E69" s="98">
        <v>1</v>
      </c>
      <c r="F69" s="8"/>
      <c r="G69" s="9"/>
      <c r="H69" s="34" t="str">
        <f t="shared" si="1"/>
        <v/>
      </c>
      <c r="I69" s="123"/>
      <c r="J69" s="121" t="str">
        <f t="shared" si="5"/>
        <v/>
      </c>
      <c r="K69" s="57">
        <v>0.08</v>
      </c>
      <c r="L69" s="5" t="str">
        <f t="shared" si="6"/>
        <v/>
      </c>
    </row>
    <row r="70" spans="1:12" ht="13.5" customHeight="1" x14ac:dyDescent="0.25">
      <c r="A70" s="12" t="s">
        <v>150</v>
      </c>
      <c r="B70" s="250" t="s">
        <v>468</v>
      </c>
      <c r="C70" s="251"/>
      <c r="D70" s="107" t="s">
        <v>477</v>
      </c>
      <c r="E70" s="98">
        <v>3</v>
      </c>
      <c r="F70" s="8"/>
      <c r="G70" s="9"/>
      <c r="H70" s="34" t="str">
        <f t="shared" si="1"/>
        <v/>
      </c>
      <c r="I70" s="123"/>
      <c r="J70" s="121" t="str">
        <f t="shared" si="5"/>
        <v/>
      </c>
      <c r="K70" s="57">
        <v>0.08</v>
      </c>
      <c r="L70" s="5" t="str">
        <f t="shared" si="6"/>
        <v/>
      </c>
    </row>
    <row r="71" spans="1:12" ht="13.5" customHeight="1" x14ac:dyDescent="0.25">
      <c r="A71" s="12" t="s">
        <v>151</v>
      </c>
      <c r="B71" s="250" t="s">
        <v>469</v>
      </c>
      <c r="C71" s="251"/>
      <c r="D71" s="107" t="s">
        <v>477</v>
      </c>
      <c r="E71" s="98">
        <v>2</v>
      </c>
      <c r="F71" s="8"/>
      <c r="G71" s="9"/>
      <c r="H71" s="34" t="str">
        <f t="shared" si="1"/>
        <v/>
      </c>
      <c r="I71" s="123"/>
      <c r="J71" s="121" t="str">
        <f t="shared" si="5"/>
        <v/>
      </c>
      <c r="K71" s="57">
        <v>0.23</v>
      </c>
      <c r="L71" s="5" t="str">
        <f t="shared" si="6"/>
        <v/>
      </c>
    </row>
    <row r="72" spans="1:12" ht="13.5" customHeight="1" x14ac:dyDescent="0.25">
      <c r="A72" s="12" t="s">
        <v>152</v>
      </c>
      <c r="B72" s="250" t="s">
        <v>470</v>
      </c>
      <c r="C72" s="251"/>
      <c r="D72" s="107" t="s">
        <v>477</v>
      </c>
      <c r="E72" s="98">
        <v>2</v>
      </c>
      <c r="F72" s="8"/>
      <c r="G72" s="9"/>
      <c r="H72" s="34" t="str">
        <f t="shared" si="1"/>
        <v/>
      </c>
      <c r="I72" s="123"/>
      <c r="J72" s="121" t="str">
        <f t="shared" si="5"/>
        <v/>
      </c>
      <c r="K72" s="57">
        <v>0.23</v>
      </c>
      <c r="L72" s="5" t="str">
        <f t="shared" si="6"/>
        <v/>
      </c>
    </row>
    <row r="73" spans="1:12" ht="13.5" customHeight="1" x14ac:dyDescent="0.25">
      <c r="A73" s="12" t="s">
        <v>153</v>
      </c>
      <c r="B73" s="250" t="s">
        <v>731</v>
      </c>
      <c r="C73" s="251"/>
      <c r="D73" s="107" t="s">
        <v>477</v>
      </c>
      <c r="E73" s="98">
        <v>6</v>
      </c>
      <c r="F73" s="8"/>
      <c r="G73" s="9"/>
      <c r="H73" s="34" t="str">
        <f t="shared" si="1"/>
        <v/>
      </c>
      <c r="I73" s="123"/>
      <c r="J73" s="121" t="str">
        <f t="shared" si="5"/>
        <v/>
      </c>
      <c r="K73" s="57">
        <v>0.23</v>
      </c>
      <c r="L73" s="5" t="str">
        <f t="shared" si="6"/>
        <v/>
      </c>
    </row>
    <row r="74" spans="1:12" ht="13.5" customHeight="1" x14ac:dyDescent="0.25">
      <c r="A74" s="12" t="s">
        <v>152</v>
      </c>
      <c r="B74" s="250" t="s">
        <v>471</v>
      </c>
      <c r="C74" s="251"/>
      <c r="D74" s="107" t="s">
        <v>477</v>
      </c>
      <c r="E74" s="98">
        <v>50</v>
      </c>
      <c r="F74" s="8"/>
      <c r="G74" s="9"/>
      <c r="H74" s="34" t="str">
        <f t="shared" si="1"/>
        <v/>
      </c>
      <c r="I74" s="123"/>
      <c r="J74" s="121" t="str">
        <f t="shared" si="5"/>
        <v/>
      </c>
      <c r="K74" s="57">
        <v>0.08</v>
      </c>
      <c r="L74" s="5" t="str">
        <f t="shared" si="6"/>
        <v/>
      </c>
    </row>
    <row r="75" spans="1:12" ht="13.5" customHeight="1" x14ac:dyDescent="0.25">
      <c r="A75" s="12" t="s">
        <v>153</v>
      </c>
      <c r="B75" s="250" t="s">
        <v>472</v>
      </c>
      <c r="C75" s="251"/>
      <c r="D75" s="107" t="s">
        <v>477</v>
      </c>
      <c r="E75" s="98">
        <v>50</v>
      </c>
      <c r="F75" s="8"/>
      <c r="G75" s="9"/>
      <c r="H75" s="34" t="str">
        <f t="shared" si="1"/>
        <v/>
      </c>
      <c r="I75" s="123"/>
      <c r="J75" s="121" t="str">
        <f t="shared" si="5"/>
        <v/>
      </c>
      <c r="K75" s="57">
        <v>0.08</v>
      </c>
      <c r="L75" s="5" t="str">
        <f t="shared" si="6"/>
        <v/>
      </c>
    </row>
    <row r="76" spans="1:12" ht="13.5" customHeight="1" x14ac:dyDescent="0.25">
      <c r="A76" s="12" t="s">
        <v>152</v>
      </c>
      <c r="B76" s="250" t="s">
        <v>473</v>
      </c>
      <c r="C76" s="251"/>
      <c r="D76" s="107" t="s">
        <v>477</v>
      </c>
      <c r="E76" s="98">
        <v>13</v>
      </c>
      <c r="F76" s="8"/>
      <c r="G76" s="9"/>
      <c r="H76" s="34" t="str">
        <f t="shared" si="1"/>
        <v/>
      </c>
      <c r="I76" s="123"/>
      <c r="J76" s="121" t="str">
        <f t="shared" si="5"/>
        <v/>
      </c>
      <c r="K76" s="57">
        <v>0.08</v>
      </c>
      <c r="L76" s="5" t="str">
        <f t="shared" si="6"/>
        <v/>
      </c>
    </row>
    <row r="77" spans="1:12" ht="13.5" customHeight="1" x14ac:dyDescent="0.25">
      <c r="A77" s="12" t="s">
        <v>153</v>
      </c>
      <c r="B77" s="250" t="s">
        <v>467</v>
      </c>
      <c r="C77" s="251"/>
      <c r="D77" s="107" t="s">
        <v>477</v>
      </c>
      <c r="E77" s="98">
        <v>2</v>
      </c>
      <c r="F77" s="8"/>
      <c r="G77" s="9"/>
      <c r="H77" s="34" t="str">
        <f t="shared" si="1"/>
        <v/>
      </c>
      <c r="I77" s="123"/>
      <c r="J77" s="121" t="str">
        <f t="shared" si="5"/>
        <v/>
      </c>
      <c r="K77" s="57">
        <v>0.08</v>
      </c>
      <c r="L77" s="5" t="str">
        <f t="shared" si="6"/>
        <v/>
      </c>
    </row>
    <row r="78" spans="1:12" ht="13.5" customHeight="1" x14ac:dyDescent="0.25">
      <c r="A78" s="12" t="s">
        <v>152</v>
      </c>
      <c r="B78" s="250" t="s">
        <v>474</v>
      </c>
      <c r="C78" s="251"/>
      <c r="D78" s="107" t="s">
        <v>477</v>
      </c>
      <c r="E78" s="98">
        <v>5</v>
      </c>
      <c r="F78" s="8"/>
      <c r="G78" s="9"/>
      <c r="H78" s="34" t="str">
        <f t="shared" ref="H78:H80" si="10">IF(G78=0,"",CEILING(E78/G78,1))</f>
        <v/>
      </c>
      <c r="I78" s="123"/>
      <c r="J78" s="121" t="str">
        <f t="shared" si="5"/>
        <v/>
      </c>
      <c r="K78" s="57">
        <v>0.08</v>
      </c>
      <c r="L78" s="5" t="str">
        <f t="shared" si="6"/>
        <v/>
      </c>
    </row>
    <row r="79" spans="1:12" ht="13.5" customHeight="1" x14ac:dyDescent="0.25">
      <c r="A79" s="12" t="s">
        <v>153</v>
      </c>
      <c r="B79" s="250" t="s">
        <v>475</v>
      </c>
      <c r="C79" s="251"/>
      <c r="D79" s="107" t="s">
        <v>477</v>
      </c>
      <c r="E79" s="98">
        <v>5</v>
      </c>
      <c r="F79" s="8"/>
      <c r="G79" s="9"/>
      <c r="H79" s="34" t="str">
        <f t="shared" si="10"/>
        <v/>
      </c>
      <c r="I79" s="123"/>
      <c r="J79" s="121" t="str">
        <f t="shared" si="5"/>
        <v/>
      </c>
      <c r="K79" s="57">
        <v>0.08</v>
      </c>
      <c r="L79" s="5" t="str">
        <f t="shared" si="6"/>
        <v/>
      </c>
    </row>
    <row r="80" spans="1:12" ht="13.5" customHeight="1" x14ac:dyDescent="0.25">
      <c r="A80" s="12">
        <v>37</v>
      </c>
      <c r="B80" s="250" t="s">
        <v>476</v>
      </c>
      <c r="C80" s="251"/>
      <c r="D80" s="107" t="s">
        <v>18</v>
      </c>
      <c r="E80" s="98">
        <v>2</v>
      </c>
      <c r="F80" s="8"/>
      <c r="G80" s="9"/>
      <c r="H80" s="34" t="str">
        <f t="shared" si="10"/>
        <v/>
      </c>
      <c r="I80" s="123"/>
      <c r="J80" s="121" t="str">
        <f t="shared" si="5"/>
        <v/>
      </c>
      <c r="K80" s="57">
        <v>0.23</v>
      </c>
      <c r="L80" s="5" t="str">
        <f t="shared" si="6"/>
        <v/>
      </c>
    </row>
    <row r="81" spans="1:12" ht="13.5" customHeight="1" x14ac:dyDescent="0.25">
      <c r="A81" s="77"/>
      <c r="B81" s="79" t="s">
        <v>37</v>
      </c>
      <c r="C81" s="80"/>
      <c r="D81" s="80"/>
      <c r="E81" s="89"/>
      <c r="F81" s="16"/>
      <c r="G81" s="17"/>
      <c r="H81" s="15"/>
      <c r="I81" s="91"/>
      <c r="J81" s="18"/>
      <c r="K81" s="55"/>
      <c r="L81" s="18"/>
    </row>
    <row r="82" spans="1:12" x14ac:dyDescent="0.25">
      <c r="A82" s="12">
        <v>36</v>
      </c>
      <c r="B82" s="256" t="s">
        <v>497</v>
      </c>
      <c r="C82" s="257"/>
      <c r="D82" s="21" t="s">
        <v>35</v>
      </c>
      <c r="E82" s="50">
        <v>12</v>
      </c>
      <c r="F82" s="8"/>
      <c r="G82" s="9"/>
      <c r="H82" s="34">
        <v>12</v>
      </c>
      <c r="I82" s="63"/>
      <c r="J82" s="5">
        <f>H82*I82</f>
        <v>0</v>
      </c>
      <c r="K82" s="11">
        <v>0.23</v>
      </c>
      <c r="L82" s="5">
        <f>J82*K82+J82</f>
        <v>0</v>
      </c>
    </row>
    <row r="83" spans="1:12" ht="13.5" customHeight="1" x14ac:dyDescent="0.25">
      <c r="A83" s="203" t="s">
        <v>12</v>
      </c>
      <c r="B83" s="218"/>
      <c r="C83" s="218"/>
      <c r="D83" s="218"/>
      <c r="E83" s="218"/>
      <c r="F83" s="204"/>
      <c r="G83" s="204"/>
      <c r="H83" s="204"/>
      <c r="I83" s="205"/>
      <c r="J83" s="3">
        <f>SUM(J10:J82)</f>
        <v>0</v>
      </c>
      <c r="K83" s="124"/>
      <c r="L83" s="3">
        <f>SUM(L10:L82)</f>
        <v>0</v>
      </c>
    </row>
    <row r="85" spans="1:12" x14ac:dyDescent="0.25">
      <c r="B85" s="6" t="s">
        <v>13</v>
      </c>
      <c r="C85" s="6"/>
      <c r="D85" s="6"/>
    </row>
    <row r="86" spans="1:12" ht="27" customHeight="1" x14ac:dyDescent="0.25">
      <c r="B86" s="206" t="s">
        <v>483</v>
      </c>
      <c r="C86" s="206"/>
      <c r="D86" s="206"/>
      <c r="E86" s="206"/>
      <c r="F86" s="206"/>
      <c r="G86" s="206"/>
      <c r="H86" s="206"/>
      <c r="I86" s="206"/>
      <c r="J86" s="206"/>
      <c r="K86" s="206"/>
      <c r="L86" s="206"/>
    </row>
    <row r="87" spans="1:12" x14ac:dyDescent="0.25">
      <c r="B87" s="220" t="s">
        <v>706</v>
      </c>
      <c r="C87" s="220"/>
      <c r="D87" s="220"/>
      <c r="E87" s="220"/>
      <c r="F87" s="220"/>
      <c r="G87" s="220"/>
      <c r="H87" s="220"/>
      <c r="I87" s="220"/>
      <c r="J87" s="220"/>
      <c r="K87" s="220"/>
      <c r="L87" s="220"/>
    </row>
    <row r="88" spans="1:12" x14ac:dyDescent="0.25">
      <c r="B88" s="42" t="s">
        <v>485</v>
      </c>
      <c r="C88" s="41"/>
      <c r="D88" s="41"/>
      <c r="E88" s="41"/>
      <c r="F88" s="41"/>
      <c r="G88" s="41"/>
      <c r="H88" s="41"/>
      <c r="I88" s="41"/>
      <c r="J88" s="41"/>
      <c r="K88" s="41"/>
      <c r="L88" s="41"/>
    </row>
    <row r="89" spans="1:12" x14ac:dyDescent="0.25">
      <c r="B89" s="42" t="s">
        <v>486</v>
      </c>
      <c r="C89" s="41"/>
      <c r="D89" s="41"/>
      <c r="E89" s="41"/>
      <c r="F89" s="41"/>
      <c r="G89" s="41"/>
      <c r="H89" s="41"/>
      <c r="I89" s="41"/>
      <c r="J89" s="41"/>
      <c r="K89" s="41"/>
      <c r="L89" s="41"/>
    </row>
    <row r="90" spans="1:12" x14ac:dyDescent="0.25">
      <c r="B90" s="42" t="s">
        <v>487</v>
      </c>
      <c r="C90" s="41"/>
      <c r="D90" s="41"/>
      <c r="E90" s="41"/>
      <c r="F90" s="41"/>
      <c r="G90" s="41"/>
      <c r="H90" s="41"/>
      <c r="I90" s="41"/>
      <c r="J90" s="41"/>
      <c r="K90" s="41"/>
      <c r="L90" s="41"/>
    </row>
    <row r="91" spans="1:12" x14ac:dyDescent="0.25">
      <c r="B91" s="42" t="s">
        <v>488</v>
      </c>
      <c r="C91" s="41"/>
      <c r="D91" s="41"/>
      <c r="E91" s="41"/>
      <c r="F91" s="41"/>
      <c r="G91" s="41"/>
      <c r="H91" s="41"/>
      <c r="I91" s="41"/>
      <c r="J91" s="41"/>
      <c r="K91" s="41"/>
      <c r="L91" s="41"/>
    </row>
    <row r="92" spans="1:12" x14ac:dyDescent="0.25">
      <c r="B92" s="42" t="s">
        <v>489</v>
      </c>
      <c r="C92" s="41"/>
      <c r="D92" s="41"/>
      <c r="E92" s="41"/>
      <c r="F92" s="41"/>
      <c r="G92" s="41"/>
      <c r="H92" s="41"/>
      <c r="I92" s="41"/>
      <c r="J92" s="41"/>
      <c r="K92" s="41"/>
      <c r="L92" s="41"/>
    </row>
    <row r="93" spans="1:12" x14ac:dyDescent="0.25">
      <c r="B93" s="126" t="s">
        <v>493</v>
      </c>
      <c r="C93" s="41"/>
      <c r="D93" s="41"/>
      <c r="E93" s="41"/>
      <c r="F93" s="41"/>
      <c r="G93" s="41"/>
      <c r="H93" s="41"/>
      <c r="I93" s="41"/>
      <c r="J93" s="41"/>
      <c r="K93" s="41"/>
      <c r="L93" s="41"/>
    </row>
    <row r="94" spans="1:12" x14ac:dyDescent="0.25">
      <c r="B94" s="42" t="s">
        <v>490</v>
      </c>
      <c r="C94" s="41"/>
      <c r="D94" s="41"/>
      <c r="E94" s="41"/>
      <c r="F94" s="41"/>
      <c r="G94" s="41"/>
      <c r="H94" s="41"/>
      <c r="I94" s="41"/>
      <c r="J94" s="41"/>
      <c r="K94" s="41"/>
      <c r="L94" s="41"/>
    </row>
    <row r="95" spans="1:12" x14ac:dyDescent="0.25">
      <c r="B95" s="42" t="s">
        <v>491</v>
      </c>
      <c r="C95" s="41"/>
      <c r="D95" s="41"/>
      <c r="E95" s="41"/>
      <c r="F95" s="41"/>
      <c r="G95" s="41"/>
      <c r="H95" s="41"/>
      <c r="I95" s="41"/>
      <c r="J95" s="41"/>
      <c r="K95" s="41"/>
      <c r="L95" s="41"/>
    </row>
    <row r="96" spans="1:12" x14ac:dyDescent="0.25">
      <c r="B96" s="126" t="s">
        <v>707</v>
      </c>
      <c r="C96" s="41"/>
      <c r="D96" s="41"/>
      <c r="E96" s="41"/>
      <c r="F96" s="41"/>
      <c r="G96" s="41"/>
      <c r="H96" s="41"/>
      <c r="I96" s="41"/>
      <c r="J96" s="41"/>
      <c r="K96" s="41"/>
      <c r="L96" s="41"/>
    </row>
    <row r="97" spans="1:12" x14ac:dyDescent="0.25">
      <c r="B97" s="42" t="s">
        <v>490</v>
      </c>
      <c r="C97" s="41"/>
      <c r="D97" s="41"/>
      <c r="E97" s="41"/>
      <c r="F97" s="41"/>
      <c r="G97" s="41"/>
      <c r="H97" s="41"/>
      <c r="I97" s="41"/>
      <c r="J97" s="41"/>
      <c r="K97" s="41"/>
      <c r="L97" s="41"/>
    </row>
    <row r="98" spans="1:12" x14ac:dyDescent="0.25">
      <c r="B98" s="42" t="s">
        <v>492</v>
      </c>
      <c r="C98" s="41"/>
      <c r="D98" s="41"/>
      <c r="E98" s="41"/>
      <c r="F98" s="41"/>
      <c r="G98" s="41"/>
      <c r="H98" s="41"/>
      <c r="I98" s="41"/>
      <c r="J98" s="41"/>
      <c r="K98" s="41"/>
      <c r="L98" s="41"/>
    </row>
    <row r="99" spans="1:12" x14ac:dyDescent="0.25">
      <c r="B99" s="126" t="s">
        <v>708</v>
      </c>
      <c r="C99" s="41"/>
      <c r="D99" s="41"/>
      <c r="E99" s="41"/>
      <c r="F99" s="41"/>
      <c r="G99" s="41"/>
      <c r="H99" s="41"/>
      <c r="I99" s="41"/>
      <c r="J99" s="41"/>
      <c r="K99" s="41"/>
      <c r="L99" s="41"/>
    </row>
    <row r="100" spans="1:12" x14ac:dyDescent="0.25">
      <c r="B100" s="42" t="s">
        <v>494</v>
      </c>
      <c r="C100" s="41"/>
      <c r="D100" s="41"/>
      <c r="E100" s="41"/>
      <c r="F100" s="41"/>
      <c r="G100" s="41"/>
      <c r="H100" s="41"/>
      <c r="I100" s="41"/>
      <c r="J100" s="41"/>
      <c r="K100" s="41"/>
      <c r="L100" s="41"/>
    </row>
    <row r="101" spans="1:12" x14ac:dyDescent="0.25">
      <c r="B101" s="42" t="s">
        <v>495</v>
      </c>
      <c r="C101" s="41"/>
      <c r="D101" s="41"/>
      <c r="E101" s="41"/>
      <c r="F101" s="41"/>
      <c r="G101" s="41"/>
      <c r="H101" s="41"/>
      <c r="I101" s="41"/>
      <c r="J101" s="41"/>
      <c r="K101" s="41"/>
      <c r="L101" s="41"/>
    </row>
    <row r="102" spans="1:12" x14ac:dyDescent="0.25">
      <c r="B102" s="42" t="s">
        <v>496</v>
      </c>
      <c r="C102" s="41"/>
      <c r="D102" s="41"/>
      <c r="E102" s="41"/>
      <c r="F102" s="41"/>
      <c r="G102" s="41"/>
      <c r="H102" s="41"/>
      <c r="I102" s="41"/>
      <c r="J102" s="41"/>
      <c r="K102" s="41"/>
      <c r="L102" s="41"/>
    </row>
    <row r="103" spans="1:12" x14ac:dyDescent="0.25"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</row>
    <row r="104" spans="1:12" x14ac:dyDescent="0.25">
      <c r="B104" s="220" t="s">
        <v>85</v>
      </c>
      <c r="C104" s="220"/>
      <c r="D104" s="220"/>
      <c r="E104" s="220"/>
      <c r="F104" s="220"/>
      <c r="G104" s="220"/>
      <c r="H104" s="220"/>
      <c r="I104" s="220"/>
      <c r="J104" s="220"/>
      <c r="K104" s="220"/>
      <c r="L104" s="220"/>
    </row>
    <row r="105" spans="1:12" x14ac:dyDescent="0.25">
      <c r="B105" s="217"/>
      <c r="C105" s="217"/>
      <c r="D105" s="217"/>
      <c r="E105" s="217"/>
      <c r="F105" s="217"/>
    </row>
    <row r="106" spans="1:12" ht="42.75" customHeight="1" x14ac:dyDescent="0.25">
      <c r="A106" s="43" t="s">
        <v>38</v>
      </c>
      <c r="B106" s="228" t="s">
        <v>329</v>
      </c>
      <c r="C106" s="228"/>
      <c r="D106" s="229"/>
      <c r="E106" s="229"/>
      <c r="F106" s="229"/>
      <c r="G106" s="228" t="s">
        <v>39</v>
      </c>
      <c r="H106" s="228"/>
    </row>
    <row r="107" spans="1:12" x14ac:dyDescent="0.25">
      <c r="A107" s="70"/>
      <c r="B107" s="224" t="s">
        <v>499</v>
      </c>
      <c r="C107" s="224"/>
      <c r="D107" s="224"/>
      <c r="E107" s="224"/>
      <c r="F107" s="224"/>
      <c r="G107" s="222"/>
      <c r="H107" s="222"/>
    </row>
    <row r="108" spans="1:12" x14ac:dyDescent="0.25">
      <c r="A108" s="70"/>
      <c r="B108" s="224" t="s">
        <v>42</v>
      </c>
      <c r="C108" s="224"/>
      <c r="D108" s="224"/>
      <c r="E108" s="224"/>
      <c r="F108" s="224"/>
      <c r="G108" s="222"/>
      <c r="H108" s="222"/>
    </row>
    <row r="109" spans="1:12" x14ac:dyDescent="0.25">
      <c r="A109" s="70"/>
      <c r="B109" s="221" t="s">
        <v>498</v>
      </c>
      <c r="C109" s="221"/>
      <c r="D109" s="221"/>
      <c r="E109" s="221"/>
      <c r="F109" s="221"/>
      <c r="G109" s="222"/>
      <c r="H109" s="222"/>
    </row>
    <row r="110" spans="1:12" x14ac:dyDescent="0.25">
      <c r="A110" s="70"/>
      <c r="B110" s="223" t="s">
        <v>334</v>
      </c>
      <c r="C110" s="223"/>
      <c r="D110" s="224"/>
      <c r="E110" s="224"/>
      <c r="F110" s="224"/>
      <c r="G110" s="222"/>
      <c r="H110" s="222"/>
    </row>
    <row r="111" spans="1:12" ht="13.5" customHeight="1" x14ac:dyDescent="0.25">
      <c r="A111" s="73">
        <v>1</v>
      </c>
      <c r="B111" s="225" t="s">
        <v>500</v>
      </c>
      <c r="C111" s="226"/>
      <c r="D111" s="226"/>
      <c r="E111" s="226"/>
      <c r="F111" s="227"/>
      <c r="G111" s="222"/>
      <c r="H111" s="222"/>
    </row>
    <row r="112" spans="1:12" x14ac:dyDescent="0.25">
      <c r="A112" s="73">
        <v>2</v>
      </c>
      <c r="B112" s="225" t="s">
        <v>501</v>
      </c>
      <c r="C112" s="226"/>
      <c r="D112" s="226"/>
      <c r="E112" s="226"/>
      <c r="F112" s="227"/>
      <c r="G112" s="222"/>
      <c r="H112" s="222"/>
    </row>
    <row r="113" spans="1:8" ht="13.5" customHeight="1" x14ac:dyDescent="0.25">
      <c r="A113" s="73">
        <v>3</v>
      </c>
      <c r="B113" s="225" t="s">
        <v>502</v>
      </c>
      <c r="C113" s="226"/>
      <c r="D113" s="226"/>
      <c r="E113" s="226"/>
      <c r="F113" s="227"/>
      <c r="G113" s="222"/>
      <c r="H113" s="222"/>
    </row>
    <row r="114" spans="1:8" ht="13.5" customHeight="1" x14ac:dyDescent="0.25">
      <c r="A114" s="73">
        <v>4</v>
      </c>
      <c r="B114" s="225" t="s">
        <v>503</v>
      </c>
      <c r="C114" s="226"/>
      <c r="D114" s="226"/>
      <c r="E114" s="226"/>
      <c r="F114" s="227"/>
      <c r="G114" s="222"/>
      <c r="H114" s="222"/>
    </row>
    <row r="115" spans="1:8" x14ac:dyDescent="0.25">
      <c r="A115" s="73">
        <v>5</v>
      </c>
      <c r="B115" s="225" t="s">
        <v>527</v>
      </c>
      <c r="C115" s="226"/>
      <c r="D115" s="226"/>
      <c r="E115" s="226"/>
      <c r="F115" s="227"/>
      <c r="G115" s="222"/>
      <c r="H115" s="222"/>
    </row>
    <row r="116" spans="1:8" ht="13.5" customHeight="1" x14ac:dyDescent="0.25">
      <c r="A116" s="73">
        <v>6</v>
      </c>
      <c r="B116" s="225" t="s">
        <v>504</v>
      </c>
      <c r="C116" s="226"/>
      <c r="D116" s="226"/>
      <c r="E116" s="226"/>
      <c r="F116" s="227"/>
      <c r="G116" s="222"/>
      <c r="H116" s="222"/>
    </row>
    <row r="117" spans="1:8" ht="13.5" customHeight="1" x14ac:dyDescent="0.25">
      <c r="A117" s="73">
        <v>7</v>
      </c>
      <c r="B117" s="225" t="s">
        <v>505</v>
      </c>
      <c r="C117" s="226"/>
      <c r="D117" s="226"/>
      <c r="E117" s="226"/>
      <c r="F117" s="227"/>
      <c r="G117" s="222"/>
      <c r="H117" s="222"/>
    </row>
    <row r="118" spans="1:8" x14ac:dyDescent="0.25">
      <c r="A118" s="73">
        <v>8</v>
      </c>
      <c r="B118" s="225" t="s">
        <v>506</v>
      </c>
      <c r="C118" s="226"/>
      <c r="D118" s="226"/>
      <c r="E118" s="226"/>
      <c r="F118" s="227"/>
      <c r="G118" s="222"/>
      <c r="H118" s="222"/>
    </row>
    <row r="119" spans="1:8" ht="13.5" customHeight="1" x14ac:dyDescent="0.25">
      <c r="A119" s="73">
        <v>9</v>
      </c>
      <c r="B119" s="225" t="s">
        <v>507</v>
      </c>
      <c r="C119" s="226"/>
      <c r="D119" s="226"/>
      <c r="E119" s="226"/>
      <c r="F119" s="227"/>
      <c r="G119" s="222"/>
      <c r="H119" s="222"/>
    </row>
    <row r="120" spans="1:8" ht="13.5" customHeight="1" x14ac:dyDescent="0.25">
      <c r="A120" s="73">
        <v>10</v>
      </c>
      <c r="B120" s="225" t="s">
        <v>508</v>
      </c>
      <c r="C120" s="226"/>
      <c r="D120" s="226"/>
      <c r="E120" s="226"/>
      <c r="F120" s="227"/>
      <c r="G120" s="222"/>
      <c r="H120" s="222"/>
    </row>
    <row r="121" spans="1:8" ht="13.5" customHeight="1" x14ac:dyDescent="0.25">
      <c r="A121" s="73">
        <v>11</v>
      </c>
      <c r="B121" s="225" t="s">
        <v>509</v>
      </c>
      <c r="C121" s="226"/>
      <c r="D121" s="226"/>
      <c r="E121" s="226"/>
      <c r="F121" s="227"/>
      <c r="G121" s="222"/>
      <c r="H121" s="222"/>
    </row>
    <row r="122" spans="1:8" x14ac:dyDescent="0.25">
      <c r="A122" s="73">
        <v>12</v>
      </c>
      <c r="B122" s="225" t="s">
        <v>510</v>
      </c>
      <c r="C122" s="226"/>
      <c r="D122" s="226"/>
      <c r="E122" s="226"/>
      <c r="F122" s="227"/>
      <c r="G122" s="222"/>
      <c r="H122" s="222"/>
    </row>
    <row r="123" spans="1:8" x14ac:dyDescent="0.25">
      <c r="A123" s="73">
        <v>13</v>
      </c>
      <c r="B123" s="225" t="s">
        <v>511</v>
      </c>
      <c r="C123" s="226"/>
      <c r="D123" s="226"/>
      <c r="E123" s="226"/>
      <c r="F123" s="227"/>
      <c r="G123" s="222"/>
      <c r="H123" s="222"/>
    </row>
    <row r="124" spans="1:8" x14ac:dyDescent="0.25">
      <c r="A124" s="73">
        <v>14</v>
      </c>
      <c r="B124" s="225" t="s">
        <v>512</v>
      </c>
      <c r="C124" s="226"/>
      <c r="D124" s="226"/>
      <c r="E124" s="226"/>
      <c r="F124" s="227"/>
      <c r="G124" s="222"/>
      <c r="H124" s="222"/>
    </row>
    <row r="125" spans="1:8" x14ac:dyDescent="0.25">
      <c r="A125" s="73">
        <v>15</v>
      </c>
      <c r="B125" s="225" t="s">
        <v>513</v>
      </c>
      <c r="C125" s="226"/>
      <c r="D125" s="226"/>
      <c r="E125" s="226"/>
      <c r="F125" s="227"/>
      <c r="G125" s="222"/>
      <c r="H125" s="222"/>
    </row>
    <row r="126" spans="1:8" x14ac:dyDescent="0.25">
      <c r="A126" s="73">
        <v>16</v>
      </c>
      <c r="B126" s="225" t="s">
        <v>514</v>
      </c>
      <c r="C126" s="226"/>
      <c r="D126" s="226"/>
      <c r="E126" s="226"/>
      <c r="F126" s="227"/>
      <c r="G126" s="222"/>
      <c r="H126" s="222"/>
    </row>
    <row r="127" spans="1:8" x14ac:dyDescent="0.25">
      <c r="A127" s="73">
        <v>17</v>
      </c>
      <c r="B127" s="225" t="s">
        <v>515</v>
      </c>
      <c r="C127" s="226"/>
      <c r="D127" s="226"/>
      <c r="E127" s="226"/>
      <c r="F127" s="227"/>
      <c r="G127" s="222"/>
      <c r="H127" s="222"/>
    </row>
    <row r="128" spans="1:8" x14ac:dyDescent="0.25">
      <c r="A128" s="73">
        <v>18</v>
      </c>
      <c r="B128" s="225" t="s">
        <v>516</v>
      </c>
      <c r="C128" s="226"/>
      <c r="D128" s="226"/>
      <c r="E128" s="226"/>
      <c r="F128" s="227"/>
      <c r="G128" s="222"/>
      <c r="H128" s="222"/>
    </row>
    <row r="129" spans="1:8" x14ac:dyDescent="0.25">
      <c r="A129" s="73">
        <v>19</v>
      </c>
      <c r="B129" s="225" t="s">
        <v>517</v>
      </c>
      <c r="C129" s="226"/>
      <c r="D129" s="226"/>
      <c r="E129" s="226"/>
      <c r="F129" s="227"/>
      <c r="G129" s="222"/>
      <c r="H129" s="222"/>
    </row>
    <row r="130" spans="1:8" x14ac:dyDescent="0.25">
      <c r="A130" s="73">
        <v>20</v>
      </c>
      <c r="B130" s="225" t="s">
        <v>518</v>
      </c>
      <c r="C130" s="226"/>
      <c r="D130" s="226"/>
      <c r="E130" s="226"/>
      <c r="F130" s="227"/>
      <c r="G130" s="222"/>
      <c r="H130" s="222"/>
    </row>
    <row r="131" spans="1:8" x14ac:dyDescent="0.25">
      <c r="A131" s="73">
        <v>21</v>
      </c>
      <c r="B131" s="225" t="s">
        <v>519</v>
      </c>
      <c r="C131" s="226"/>
      <c r="D131" s="226"/>
      <c r="E131" s="226"/>
      <c r="F131" s="227"/>
      <c r="G131" s="222"/>
      <c r="H131" s="222"/>
    </row>
    <row r="132" spans="1:8" x14ac:dyDescent="0.25">
      <c r="A132" s="73">
        <v>22</v>
      </c>
      <c r="B132" s="225" t="s">
        <v>520</v>
      </c>
      <c r="C132" s="226"/>
      <c r="D132" s="226"/>
      <c r="E132" s="226"/>
      <c r="F132" s="227"/>
      <c r="G132" s="222"/>
      <c r="H132" s="222"/>
    </row>
    <row r="133" spans="1:8" x14ac:dyDescent="0.25">
      <c r="A133" s="73">
        <v>23</v>
      </c>
      <c r="B133" s="225" t="s">
        <v>521</v>
      </c>
      <c r="C133" s="226"/>
      <c r="D133" s="226"/>
      <c r="E133" s="226"/>
      <c r="F133" s="227"/>
      <c r="G133" s="222"/>
      <c r="H133" s="222"/>
    </row>
    <row r="134" spans="1:8" x14ac:dyDescent="0.25">
      <c r="A134" s="73">
        <v>24</v>
      </c>
      <c r="B134" s="225" t="s">
        <v>522</v>
      </c>
      <c r="C134" s="226"/>
      <c r="D134" s="226"/>
      <c r="E134" s="226"/>
      <c r="F134" s="227"/>
      <c r="G134" s="222"/>
      <c r="H134" s="222"/>
    </row>
    <row r="135" spans="1:8" x14ac:dyDescent="0.25">
      <c r="A135" s="73">
        <v>25</v>
      </c>
      <c r="B135" s="225" t="s">
        <v>523</v>
      </c>
      <c r="C135" s="226"/>
      <c r="D135" s="226"/>
      <c r="E135" s="226"/>
      <c r="F135" s="227"/>
      <c r="G135" s="222"/>
      <c r="H135" s="222"/>
    </row>
    <row r="136" spans="1:8" x14ac:dyDescent="0.25">
      <c r="A136" s="73">
        <v>26</v>
      </c>
      <c r="B136" s="225" t="s">
        <v>524</v>
      </c>
      <c r="C136" s="226"/>
      <c r="D136" s="226"/>
      <c r="E136" s="226"/>
      <c r="F136" s="227"/>
      <c r="G136" s="222"/>
      <c r="H136" s="222"/>
    </row>
    <row r="137" spans="1:8" ht="24.75" customHeight="1" x14ac:dyDescent="0.25">
      <c r="A137" s="73">
        <v>27</v>
      </c>
      <c r="B137" s="225" t="s">
        <v>525</v>
      </c>
      <c r="C137" s="226"/>
      <c r="D137" s="226"/>
      <c r="E137" s="226"/>
      <c r="F137" s="227"/>
      <c r="G137" s="222"/>
      <c r="H137" s="222"/>
    </row>
    <row r="138" spans="1:8" x14ac:dyDescent="0.25">
      <c r="A138" s="73">
        <v>28</v>
      </c>
      <c r="B138" s="225" t="s">
        <v>526</v>
      </c>
      <c r="C138" s="226"/>
      <c r="D138" s="226"/>
      <c r="E138" s="226"/>
      <c r="F138" s="227"/>
      <c r="G138" s="222"/>
      <c r="H138" s="222"/>
    </row>
    <row r="139" spans="1:8" x14ac:dyDescent="0.25">
      <c r="A139" s="73">
        <v>29</v>
      </c>
      <c r="B139" s="225" t="s">
        <v>528</v>
      </c>
      <c r="C139" s="226"/>
      <c r="D139" s="226"/>
      <c r="E139" s="226"/>
      <c r="F139" s="227"/>
      <c r="G139" s="222"/>
      <c r="H139" s="222"/>
    </row>
    <row r="140" spans="1:8" x14ac:dyDescent="0.25">
      <c r="A140" s="73">
        <v>30</v>
      </c>
      <c r="B140" s="225" t="s">
        <v>529</v>
      </c>
      <c r="C140" s="226"/>
      <c r="D140" s="226"/>
      <c r="E140" s="226"/>
      <c r="F140" s="227"/>
      <c r="G140" s="222"/>
      <c r="H140" s="222"/>
    </row>
    <row r="141" spans="1:8" x14ac:dyDescent="0.25">
      <c r="A141" s="73">
        <v>31</v>
      </c>
      <c r="B141" s="225" t="s">
        <v>530</v>
      </c>
      <c r="C141" s="226"/>
      <c r="D141" s="226"/>
      <c r="E141" s="226"/>
      <c r="F141" s="227"/>
      <c r="G141" s="222"/>
      <c r="H141" s="222"/>
    </row>
    <row r="142" spans="1:8" x14ac:dyDescent="0.25">
      <c r="A142" s="73">
        <v>32</v>
      </c>
      <c r="B142" s="225" t="s">
        <v>531</v>
      </c>
      <c r="C142" s="226"/>
      <c r="D142" s="226"/>
      <c r="E142" s="226"/>
      <c r="F142" s="227"/>
      <c r="G142" s="222"/>
      <c r="H142" s="222"/>
    </row>
    <row r="143" spans="1:8" x14ac:dyDescent="0.25">
      <c r="A143" s="73">
        <v>33</v>
      </c>
      <c r="B143" s="225" t="s">
        <v>532</v>
      </c>
      <c r="C143" s="226"/>
      <c r="D143" s="226"/>
      <c r="E143" s="226"/>
      <c r="F143" s="227"/>
      <c r="G143" s="222"/>
      <c r="H143" s="222"/>
    </row>
    <row r="144" spans="1:8" x14ac:dyDescent="0.25">
      <c r="A144" s="73">
        <v>34</v>
      </c>
      <c r="B144" s="225" t="s">
        <v>533</v>
      </c>
      <c r="C144" s="226"/>
      <c r="D144" s="226"/>
      <c r="E144" s="226"/>
      <c r="F144" s="227"/>
      <c r="G144" s="222"/>
      <c r="H144" s="222"/>
    </row>
    <row r="145" spans="1:12" x14ac:dyDescent="0.25">
      <c r="A145" s="44"/>
      <c r="B145" s="24"/>
      <c r="C145" s="24"/>
      <c r="D145" s="24"/>
      <c r="E145" s="24"/>
      <c r="F145" s="24"/>
      <c r="G145" s="236"/>
      <c r="H145" s="236"/>
    </row>
    <row r="146" spans="1:12" x14ac:dyDescent="0.25">
      <c r="B146" s="220" t="s">
        <v>85</v>
      </c>
      <c r="C146" s="220"/>
      <c r="D146" s="220"/>
      <c r="E146" s="220"/>
      <c r="F146" s="220"/>
      <c r="G146" s="220"/>
      <c r="H146" s="220"/>
      <c r="I146" s="220"/>
      <c r="J146" s="220"/>
      <c r="K146" s="220"/>
      <c r="L146" s="220"/>
    </row>
    <row r="147" spans="1:12" x14ac:dyDescent="0.25">
      <c r="B147" s="217"/>
      <c r="C147" s="217"/>
      <c r="D147" s="217"/>
      <c r="E147" s="217"/>
      <c r="F147" s="217"/>
    </row>
    <row r="148" spans="1:12" ht="43.5" customHeight="1" x14ac:dyDescent="0.25">
      <c r="A148" s="43" t="s">
        <v>38</v>
      </c>
      <c r="B148" s="228" t="s">
        <v>329</v>
      </c>
      <c r="C148" s="228"/>
      <c r="D148" s="229"/>
      <c r="E148" s="229"/>
      <c r="F148" s="229"/>
      <c r="G148" s="228" t="s">
        <v>39</v>
      </c>
      <c r="H148" s="228"/>
    </row>
    <row r="149" spans="1:12" x14ac:dyDescent="0.25">
      <c r="A149" s="70"/>
      <c r="B149" s="224" t="s">
        <v>499</v>
      </c>
      <c r="C149" s="224"/>
      <c r="D149" s="224"/>
      <c r="E149" s="224"/>
      <c r="F149" s="224"/>
      <c r="G149" s="222"/>
      <c r="H149" s="222"/>
    </row>
    <row r="150" spans="1:12" x14ac:dyDescent="0.25">
      <c r="A150" s="70"/>
      <c r="B150" s="224" t="s">
        <v>42</v>
      </c>
      <c r="C150" s="224"/>
      <c r="D150" s="224"/>
      <c r="E150" s="224"/>
      <c r="F150" s="224"/>
      <c r="G150" s="222"/>
      <c r="H150" s="222"/>
    </row>
    <row r="151" spans="1:12" x14ac:dyDescent="0.25">
      <c r="A151" s="70"/>
      <c r="B151" s="221" t="s">
        <v>315</v>
      </c>
      <c r="C151" s="221"/>
      <c r="D151" s="221"/>
      <c r="E151" s="221"/>
      <c r="F151" s="221"/>
      <c r="G151" s="222"/>
      <c r="H151" s="222"/>
    </row>
    <row r="152" spans="1:12" x14ac:dyDescent="0.25">
      <c r="A152" s="70"/>
      <c r="B152" s="223" t="s">
        <v>334</v>
      </c>
      <c r="C152" s="223"/>
      <c r="D152" s="224"/>
      <c r="E152" s="224"/>
      <c r="F152" s="224"/>
      <c r="G152" s="222"/>
      <c r="H152" s="222"/>
    </row>
    <row r="153" spans="1:12" x14ac:dyDescent="0.25">
      <c r="A153" s="73">
        <v>1</v>
      </c>
      <c r="B153" s="225" t="s">
        <v>536</v>
      </c>
      <c r="C153" s="226"/>
      <c r="D153" s="226"/>
      <c r="E153" s="226"/>
      <c r="F153" s="227"/>
      <c r="G153" s="222"/>
      <c r="H153" s="222"/>
    </row>
    <row r="154" spans="1:12" x14ac:dyDescent="0.25">
      <c r="A154" s="73">
        <v>2</v>
      </c>
      <c r="B154" s="225" t="s">
        <v>537</v>
      </c>
      <c r="C154" s="226"/>
      <c r="D154" s="226"/>
      <c r="E154" s="226"/>
      <c r="F154" s="227"/>
      <c r="G154" s="222"/>
      <c r="H154" s="222"/>
    </row>
    <row r="155" spans="1:12" x14ac:dyDescent="0.25">
      <c r="A155" s="73">
        <v>3</v>
      </c>
      <c r="B155" s="225" t="s">
        <v>538</v>
      </c>
      <c r="C155" s="226"/>
      <c r="D155" s="226"/>
      <c r="E155" s="226"/>
      <c r="F155" s="227"/>
      <c r="G155" s="222"/>
      <c r="H155" s="222"/>
    </row>
    <row r="156" spans="1:12" x14ac:dyDescent="0.25">
      <c r="A156" s="73">
        <v>4</v>
      </c>
      <c r="B156" s="225" t="s">
        <v>539</v>
      </c>
      <c r="C156" s="226"/>
      <c r="D156" s="226"/>
      <c r="E156" s="226"/>
      <c r="F156" s="227"/>
      <c r="G156" s="222"/>
      <c r="H156" s="222"/>
    </row>
    <row r="157" spans="1:12" x14ac:dyDescent="0.25">
      <c r="A157" s="73">
        <v>5</v>
      </c>
      <c r="B157" s="225" t="s">
        <v>540</v>
      </c>
      <c r="C157" s="226"/>
      <c r="D157" s="226"/>
      <c r="E157" s="226"/>
      <c r="F157" s="227"/>
      <c r="G157" s="222"/>
      <c r="H157" s="222"/>
    </row>
    <row r="158" spans="1:12" x14ac:dyDescent="0.25">
      <c r="A158" s="73">
        <v>6</v>
      </c>
      <c r="B158" s="225" t="s">
        <v>541</v>
      </c>
      <c r="C158" s="226"/>
      <c r="D158" s="226"/>
      <c r="E158" s="226"/>
      <c r="F158" s="227"/>
      <c r="G158" s="222"/>
      <c r="H158" s="222"/>
    </row>
    <row r="159" spans="1:12" x14ac:dyDescent="0.25">
      <c r="A159" s="73">
        <v>7</v>
      </c>
      <c r="B159" s="225" t="s">
        <v>542</v>
      </c>
      <c r="C159" s="226"/>
      <c r="D159" s="226"/>
      <c r="E159" s="226"/>
      <c r="F159" s="227"/>
      <c r="G159" s="222"/>
      <c r="H159" s="222"/>
    </row>
    <row r="160" spans="1:12" x14ac:dyDescent="0.25">
      <c r="A160" s="73">
        <v>8</v>
      </c>
      <c r="B160" s="225" t="s">
        <v>543</v>
      </c>
      <c r="C160" s="226"/>
      <c r="D160" s="226"/>
      <c r="E160" s="226"/>
      <c r="F160" s="227"/>
      <c r="G160" s="222"/>
      <c r="H160" s="222"/>
    </row>
    <row r="161" spans="1:8" x14ac:dyDescent="0.25">
      <c r="A161" s="73">
        <v>9</v>
      </c>
      <c r="B161" s="225" t="s">
        <v>544</v>
      </c>
      <c r="C161" s="226"/>
      <c r="D161" s="226"/>
      <c r="E161" s="226"/>
      <c r="F161" s="227"/>
      <c r="G161" s="222"/>
      <c r="H161" s="222"/>
    </row>
    <row r="162" spans="1:8" x14ac:dyDescent="0.25">
      <c r="A162" s="73">
        <v>10</v>
      </c>
      <c r="B162" s="225" t="s">
        <v>545</v>
      </c>
      <c r="C162" s="226"/>
      <c r="D162" s="226"/>
      <c r="E162" s="226"/>
      <c r="F162" s="227"/>
      <c r="G162" s="222"/>
      <c r="H162" s="222"/>
    </row>
    <row r="163" spans="1:8" ht="41.25" customHeight="1" x14ac:dyDescent="0.25">
      <c r="A163" s="73">
        <v>11</v>
      </c>
      <c r="B163" s="225" t="s">
        <v>569</v>
      </c>
      <c r="C163" s="226"/>
      <c r="D163" s="226"/>
      <c r="E163" s="226"/>
      <c r="F163" s="227"/>
      <c r="G163" s="222"/>
      <c r="H163" s="222"/>
    </row>
    <row r="164" spans="1:8" x14ac:dyDescent="0.25">
      <c r="A164" s="73">
        <v>12</v>
      </c>
      <c r="B164" s="225" t="s">
        <v>546</v>
      </c>
      <c r="C164" s="226"/>
      <c r="D164" s="226"/>
      <c r="E164" s="226"/>
      <c r="F164" s="227"/>
      <c r="G164" s="222"/>
      <c r="H164" s="222"/>
    </row>
    <row r="165" spans="1:8" x14ac:dyDescent="0.25">
      <c r="A165" s="73">
        <v>13</v>
      </c>
      <c r="B165" s="225" t="s">
        <v>568</v>
      </c>
      <c r="C165" s="226"/>
      <c r="D165" s="226"/>
      <c r="E165" s="226"/>
      <c r="F165" s="227"/>
      <c r="G165" s="222"/>
      <c r="H165" s="222"/>
    </row>
    <row r="166" spans="1:8" x14ac:dyDescent="0.25">
      <c r="A166" s="73">
        <v>14</v>
      </c>
      <c r="B166" s="225" t="s">
        <v>547</v>
      </c>
      <c r="C166" s="226"/>
      <c r="D166" s="226"/>
      <c r="E166" s="226"/>
      <c r="F166" s="227"/>
      <c r="G166" s="222"/>
      <c r="H166" s="222"/>
    </row>
    <row r="167" spans="1:8" x14ac:dyDescent="0.25">
      <c r="A167" s="73">
        <v>15</v>
      </c>
      <c r="B167" s="225" t="s">
        <v>548</v>
      </c>
      <c r="C167" s="226"/>
      <c r="D167" s="226"/>
      <c r="E167" s="226"/>
      <c r="F167" s="227"/>
      <c r="G167" s="222"/>
      <c r="H167" s="222"/>
    </row>
    <row r="168" spans="1:8" x14ac:dyDescent="0.25">
      <c r="A168" s="73">
        <v>16</v>
      </c>
      <c r="B168" s="225" t="s">
        <v>549</v>
      </c>
      <c r="C168" s="226"/>
      <c r="D168" s="226"/>
      <c r="E168" s="226"/>
      <c r="F168" s="227"/>
      <c r="G168" s="222"/>
      <c r="H168" s="222"/>
    </row>
    <row r="169" spans="1:8" x14ac:dyDescent="0.25">
      <c r="A169" s="73">
        <v>17</v>
      </c>
      <c r="B169" s="225" t="s">
        <v>550</v>
      </c>
      <c r="C169" s="226"/>
      <c r="D169" s="226"/>
      <c r="E169" s="226"/>
      <c r="F169" s="227"/>
      <c r="G169" s="222"/>
      <c r="H169" s="222"/>
    </row>
    <row r="170" spans="1:8" x14ac:dyDescent="0.25">
      <c r="A170" s="73">
        <v>18</v>
      </c>
      <c r="B170" s="225" t="s">
        <v>551</v>
      </c>
      <c r="C170" s="226"/>
      <c r="D170" s="226"/>
      <c r="E170" s="226"/>
      <c r="F170" s="227"/>
      <c r="G170" s="222"/>
      <c r="H170" s="222"/>
    </row>
    <row r="171" spans="1:8" x14ac:dyDescent="0.25">
      <c r="A171" s="73">
        <v>19</v>
      </c>
      <c r="B171" s="225" t="s">
        <v>552</v>
      </c>
      <c r="C171" s="226"/>
      <c r="D171" s="226"/>
      <c r="E171" s="226"/>
      <c r="F171" s="227"/>
      <c r="G171" s="222"/>
      <c r="H171" s="222"/>
    </row>
    <row r="172" spans="1:8" x14ac:dyDescent="0.25">
      <c r="A172" s="73">
        <v>20</v>
      </c>
      <c r="B172" s="225" t="s">
        <v>553</v>
      </c>
      <c r="C172" s="226"/>
      <c r="D172" s="226"/>
      <c r="E172" s="226"/>
      <c r="F172" s="227"/>
      <c r="G172" s="222"/>
      <c r="H172" s="222"/>
    </row>
    <row r="173" spans="1:8" x14ac:dyDescent="0.25">
      <c r="A173" s="73">
        <v>21</v>
      </c>
      <c r="B173" s="225" t="s">
        <v>554</v>
      </c>
      <c r="C173" s="226"/>
      <c r="D173" s="226"/>
      <c r="E173" s="226"/>
      <c r="F173" s="227"/>
      <c r="G173" s="222"/>
      <c r="H173" s="222"/>
    </row>
    <row r="174" spans="1:8" x14ac:dyDescent="0.25">
      <c r="A174" s="73">
        <v>22</v>
      </c>
      <c r="B174" s="225" t="s">
        <v>555</v>
      </c>
      <c r="C174" s="226"/>
      <c r="D174" s="226"/>
      <c r="E174" s="226"/>
      <c r="F174" s="227"/>
      <c r="G174" s="222"/>
      <c r="H174" s="222"/>
    </row>
    <row r="175" spans="1:8" x14ac:dyDescent="0.25">
      <c r="A175" s="73">
        <v>23</v>
      </c>
      <c r="B175" s="225" t="s">
        <v>556</v>
      </c>
      <c r="C175" s="226"/>
      <c r="D175" s="226"/>
      <c r="E175" s="226"/>
      <c r="F175" s="227"/>
      <c r="G175" s="222"/>
      <c r="H175" s="222"/>
    </row>
    <row r="176" spans="1:8" x14ac:dyDescent="0.25">
      <c r="A176" s="73">
        <v>24</v>
      </c>
      <c r="B176" s="225" t="s">
        <v>557</v>
      </c>
      <c r="C176" s="226"/>
      <c r="D176" s="226"/>
      <c r="E176" s="226"/>
      <c r="F176" s="227"/>
      <c r="G176" s="222"/>
      <c r="H176" s="222"/>
    </row>
    <row r="177" spans="1:12" x14ac:dyDescent="0.25">
      <c r="A177" s="73">
        <v>25</v>
      </c>
      <c r="B177" s="225" t="s">
        <v>558</v>
      </c>
      <c r="C177" s="226"/>
      <c r="D177" s="226"/>
      <c r="E177" s="226"/>
      <c r="F177" s="227"/>
      <c r="G177" s="222"/>
      <c r="H177" s="222"/>
    </row>
    <row r="178" spans="1:12" x14ac:dyDescent="0.25">
      <c r="A178" s="73">
        <v>26</v>
      </c>
      <c r="B178" s="225" t="s">
        <v>559</v>
      </c>
      <c r="C178" s="226"/>
      <c r="D178" s="226"/>
      <c r="E178" s="226"/>
      <c r="F178" s="227"/>
      <c r="G178" s="222"/>
      <c r="H178" s="222"/>
    </row>
    <row r="179" spans="1:12" x14ac:dyDescent="0.25">
      <c r="A179" s="73">
        <v>27</v>
      </c>
      <c r="B179" s="225" t="s">
        <v>560</v>
      </c>
      <c r="C179" s="226"/>
      <c r="D179" s="226"/>
      <c r="E179" s="226"/>
      <c r="F179" s="227"/>
      <c r="G179" s="222"/>
      <c r="H179" s="222"/>
    </row>
    <row r="180" spans="1:12" x14ac:dyDescent="0.25">
      <c r="A180" s="73">
        <v>28</v>
      </c>
      <c r="B180" s="225" t="s">
        <v>561</v>
      </c>
      <c r="C180" s="226"/>
      <c r="D180" s="226"/>
      <c r="E180" s="226"/>
      <c r="F180" s="227"/>
      <c r="G180" s="222"/>
      <c r="H180" s="222"/>
    </row>
    <row r="181" spans="1:12" ht="38.25" customHeight="1" x14ac:dyDescent="0.25">
      <c r="A181" s="73">
        <v>29</v>
      </c>
      <c r="B181" s="225" t="s">
        <v>562</v>
      </c>
      <c r="C181" s="226"/>
      <c r="D181" s="226"/>
      <c r="E181" s="226"/>
      <c r="F181" s="227"/>
      <c r="G181" s="222"/>
      <c r="H181" s="222"/>
    </row>
    <row r="182" spans="1:12" x14ac:dyDescent="0.25">
      <c r="A182" s="73">
        <v>30</v>
      </c>
      <c r="B182" s="225" t="s">
        <v>563</v>
      </c>
      <c r="C182" s="226"/>
      <c r="D182" s="226"/>
      <c r="E182" s="226"/>
      <c r="F182" s="227"/>
      <c r="G182" s="222"/>
      <c r="H182" s="222"/>
    </row>
    <row r="183" spans="1:12" x14ac:dyDescent="0.25">
      <c r="A183" s="73">
        <v>31</v>
      </c>
      <c r="B183" s="225" t="s">
        <v>564</v>
      </c>
      <c r="C183" s="226"/>
      <c r="D183" s="226"/>
      <c r="E183" s="226"/>
      <c r="F183" s="227"/>
      <c r="G183" s="222"/>
      <c r="H183" s="222"/>
    </row>
    <row r="184" spans="1:12" x14ac:dyDescent="0.25">
      <c r="A184" s="73">
        <v>32</v>
      </c>
      <c r="B184" s="225" t="s">
        <v>565</v>
      </c>
      <c r="C184" s="226"/>
      <c r="D184" s="226"/>
      <c r="E184" s="226"/>
      <c r="F184" s="227"/>
      <c r="G184" s="222"/>
      <c r="H184" s="222"/>
    </row>
    <row r="185" spans="1:12" x14ac:dyDescent="0.25">
      <c r="A185" s="73">
        <v>33</v>
      </c>
      <c r="B185" s="225" t="s">
        <v>566</v>
      </c>
      <c r="C185" s="226"/>
      <c r="D185" s="226"/>
      <c r="E185" s="226"/>
      <c r="F185" s="227"/>
      <c r="G185" s="222"/>
      <c r="H185" s="222"/>
    </row>
    <row r="186" spans="1:12" x14ac:dyDescent="0.25">
      <c r="A186" s="73">
        <v>34</v>
      </c>
      <c r="B186" s="225" t="s">
        <v>567</v>
      </c>
      <c r="C186" s="226"/>
      <c r="D186" s="226"/>
      <c r="E186" s="226"/>
      <c r="F186" s="227"/>
      <c r="G186" s="222"/>
      <c r="H186" s="222"/>
    </row>
    <row r="188" spans="1:12" x14ac:dyDescent="0.25">
      <c r="B188" s="217" t="s">
        <v>247</v>
      </c>
      <c r="C188" s="217"/>
      <c r="D188" s="217"/>
      <c r="E188" s="217"/>
      <c r="F188" s="217"/>
      <c r="G188" s="217"/>
      <c r="H188" s="217"/>
      <c r="I188" s="217"/>
      <c r="J188" s="217"/>
      <c r="K188" s="217"/>
      <c r="L188" s="217"/>
    </row>
    <row r="189" spans="1:12" x14ac:dyDescent="0.25">
      <c r="B189" s="217" t="s">
        <v>87</v>
      </c>
      <c r="C189" s="217"/>
      <c r="D189" s="217"/>
      <c r="E189" s="217"/>
      <c r="F189" s="217"/>
      <c r="G189" s="217"/>
      <c r="H189" s="217"/>
      <c r="I189" s="217"/>
      <c r="J189" s="217"/>
      <c r="K189" s="217"/>
      <c r="L189" s="217"/>
    </row>
    <row r="190" spans="1:12" x14ac:dyDescent="0.25">
      <c r="B190" s="217" t="s">
        <v>535</v>
      </c>
      <c r="C190" s="217"/>
      <c r="D190" s="217"/>
      <c r="E190" s="217"/>
      <c r="F190" s="217"/>
      <c r="G190" s="217"/>
      <c r="H190" s="217"/>
      <c r="I190" s="217"/>
      <c r="J190" s="217"/>
      <c r="K190" s="217"/>
      <c r="L190" s="217"/>
    </row>
    <row r="191" spans="1:12" x14ac:dyDescent="0.25">
      <c r="B191" s="217" t="s">
        <v>534</v>
      </c>
      <c r="C191" s="217"/>
      <c r="D191" s="217"/>
      <c r="E191" s="217"/>
      <c r="F191" s="217"/>
      <c r="G191" s="217"/>
      <c r="H191" s="217"/>
      <c r="I191" s="217"/>
      <c r="J191" s="217"/>
      <c r="K191" s="217"/>
      <c r="L191" s="217"/>
    </row>
    <row r="192" spans="1:12" x14ac:dyDescent="0.25">
      <c r="B192" s="217" t="s">
        <v>725</v>
      </c>
      <c r="C192" s="217"/>
      <c r="D192" s="217"/>
      <c r="E192" s="217"/>
      <c r="F192" s="217"/>
      <c r="G192" s="217"/>
      <c r="H192" s="217"/>
      <c r="I192" s="217"/>
      <c r="J192" s="217"/>
      <c r="K192" s="217"/>
      <c r="L192" s="217"/>
    </row>
    <row r="193" spans="2:12" x14ac:dyDescent="0.25">
      <c r="B193" s="217" t="s">
        <v>726</v>
      </c>
      <c r="C193" s="217"/>
      <c r="D193" s="217"/>
      <c r="E193" s="217"/>
      <c r="F193" s="217"/>
      <c r="G193" s="217"/>
      <c r="H193" s="217"/>
      <c r="I193" s="217"/>
      <c r="J193" s="217"/>
      <c r="K193" s="217"/>
      <c r="L193" s="217"/>
    </row>
  </sheetData>
  <mergeCells count="227">
    <mergeCell ref="B188:L188"/>
    <mergeCell ref="B189:L189"/>
    <mergeCell ref="B190:L190"/>
    <mergeCell ref="B191:L191"/>
    <mergeCell ref="B192:L192"/>
    <mergeCell ref="B193:L193"/>
    <mergeCell ref="B184:F184"/>
    <mergeCell ref="G184:H184"/>
    <mergeCell ref="B185:F185"/>
    <mergeCell ref="G185:H185"/>
    <mergeCell ref="B186:F186"/>
    <mergeCell ref="G186:H186"/>
    <mergeCell ref="B181:F181"/>
    <mergeCell ref="G181:H181"/>
    <mergeCell ref="B182:F182"/>
    <mergeCell ref="G182:H182"/>
    <mergeCell ref="B183:F183"/>
    <mergeCell ref="G183:H183"/>
    <mergeCell ref="B178:F178"/>
    <mergeCell ref="G178:H178"/>
    <mergeCell ref="B179:F179"/>
    <mergeCell ref="G179:H179"/>
    <mergeCell ref="B180:F180"/>
    <mergeCell ref="G180:H180"/>
    <mergeCell ref="B175:F175"/>
    <mergeCell ref="G175:H175"/>
    <mergeCell ref="B176:F176"/>
    <mergeCell ref="G176:H176"/>
    <mergeCell ref="B177:F177"/>
    <mergeCell ref="G177:H177"/>
    <mergeCell ref="B172:F172"/>
    <mergeCell ref="G172:H172"/>
    <mergeCell ref="B173:F173"/>
    <mergeCell ref="G173:H173"/>
    <mergeCell ref="B174:F174"/>
    <mergeCell ref="G174:H174"/>
    <mergeCell ref="B169:F169"/>
    <mergeCell ref="G169:H169"/>
    <mergeCell ref="B170:F170"/>
    <mergeCell ref="G170:H170"/>
    <mergeCell ref="B171:F171"/>
    <mergeCell ref="G171:H171"/>
    <mergeCell ref="B166:F166"/>
    <mergeCell ref="G166:H166"/>
    <mergeCell ref="B167:F167"/>
    <mergeCell ref="G167:H167"/>
    <mergeCell ref="B168:F168"/>
    <mergeCell ref="G168:H168"/>
    <mergeCell ref="B163:F163"/>
    <mergeCell ref="G163:H163"/>
    <mergeCell ref="B164:F164"/>
    <mergeCell ref="G164:H164"/>
    <mergeCell ref="B165:F165"/>
    <mergeCell ref="G165:H165"/>
    <mergeCell ref="B160:F160"/>
    <mergeCell ref="G160:H160"/>
    <mergeCell ref="B161:F161"/>
    <mergeCell ref="G161:H161"/>
    <mergeCell ref="B162:F162"/>
    <mergeCell ref="G162:H162"/>
    <mergeCell ref="B157:F157"/>
    <mergeCell ref="G157:H157"/>
    <mergeCell ref="B158:F158"/>
    <mergeCell ref="G158:H158"/>
    <mergeCell ref="B159:F159"/>
    <mergeCell ref="G159:H159"/>
    <mergeCell ref="B154:F154"/>
    <mergeCell ref="G154:H154"/>
    <mergeCell ref="B155:F155"/>
    <mergeCell ref="G155:H155"/>
    <mergeCell ref="B156:F156"/>
    <mergeCell ref="G156:H156"/>
    <mergeCell ref="B151:F151"/>
    <mergeCell ref="G151:H151"/>
    <mergeCell ref="B152:F152"/>
    <mergeCell ref="G152:H152"/>
    <mergeCell ref="B153:F153"/>
    <mergeCell ref="G153:H153"/>
    <mergeCell ref="B136:F136"/>
    <mergeCell ref="B137:F137"/>
    <mergeCell ref="B138:F138"/>
    <mergeCell ref="B146:L146"/>
    <mergeCell ref="B147:F147"/>
    <mergeCell ref="B148:F148"/>
    <mergeCell ref="G148:H148"/>
    <mergeCell ref="G142:H142"/>
    <mergeCell ref="G137:H137"/>
    <mergeCell ref="G138:H138"/>
    <mergeCell ref="G139:H139"/>
    <mergeCell ref="G140:H140"/>
    <mergeCell ref="G141:H141"/>
    <mergeCell ref="B149:F149"/>
    <mergeCell ref="G149:H149"/>
    <mergeCell ref="B150:F150"/>
    <mergeCell ref="G150:H150"/>
    <mergeCell ref="B143:F143"/>
    <mergeCell ref="B110:F110"/>
    <mergeCell ref="B126:F126"/>
    <mergeCell ref="B123:F123"/>
    <mergeCell ref="B124:F124"/>
    <mergeCell ref="B125:F125"/>
    <mergeCell ref="B127:F127"/>
    <mergeCell ref="B128:F128"/>
    <mergeCell ref="B129:F129"/>
    <mergeCell ref="G136:H136"/>
    <mergeCell ref="G130:H130"/>
    <mergeCell ref="G131:H131"/>
    <mergeCell ref="G132:H132"/>
    <mergeCell ref="G133:H133"/>
    <mergeCell ref="G134:H134"/>
    <mergeCell ref="G135:H135"/>
    <mergeCell ref="G124:H124"/>
    <mergeCell ref="G125:H125"/>
    <mergeCell ref="G126:H126"/>
    <mergeCell ref="G127:H127"/>
    <mergeCell ref="G128:H128"/>
    <mergeCell ref="G129:H129"/>
    <mergeCell ref="B130:F130"/>
    <mergeCell ref="B133:F133"/>
    <mergeCell ref="B131:F131"/>
    <mergeCell ref="B60:C60"/>
    <mergeCell ref="B59:C59"/>
    <mergeCell ref="B71:C71"/>
    <mergeCell ref="B72:C72"/>
    <mergeCell ref="B76:C76"/>
    <mergeCell ref="B82:C82"/>
    <mergeCell ref="B68:C68"/>
    <mergeCell ref="B80:C80"/>
    <mergeCell ref="B79:C79"/>
    <mergeCell ref="B78:C78"/>
    <mergeCell ref="B77:C77"/>
    <mergeCell ref="B70:C70"/>
    <mergeCell ref="B69:C69"/>
    <mergeCell ref="B64:C64"/>
    <mergeCell ref="B65:C65"/>
    <mergeCell ref="B66:C66"/>
    <mergeCell ref="B51:C51"/>
    <mergeCell ref="B52:C52"/>
    <mergeCell ref="G122:H122"/>
    <mergeCell ref="B67:C67"/>
    <mergeCell ref="G107:H107"/>
    <mergeCell ref="B108:F108"/>
    <mergeCell ref="G108:H108"/>
    <mergeCell ref="B109:F109"/>
    <mergeCell ref="G109:H109"/>
    <mergeCell ref="A83:I83"/>
    <mergeCell ref="B86:L86"/>
    <mergeCell ref="B87:L87"/>
    <mergeCell ref="B104:L104"/>
    <mergeCell ref="B105:F105"/>
    <mergeCell ref="B106:F106"/>
    <mergeCell ref="G114:H114"/>
    <mergeCell ref="B115:F115"/>
    <mergeCell ref="G115:H115"/>
    <mergeCell ref="B58:C58"/>
    <mergeCell ref="B55:C55"/>
    <mergeCell ref="B54:C54"/>
    <mergeCell ref="B56:C56"/>
    <mergeCell ref="B57:C57"/>
    <mergeCell ref="B62:C62"/>
    <mergeCell ref="B116:F116"/>
    <mergeCell ref="G116:H116"/>
    <mergeCell ref="B117:F117"/>
    <mergeCell ref="G117:H117"/>
    <mergeCell ref="B118:F118"/>
    <mergeCell ref="G118:H118"/>
    <mergeCell ref="B113:F113"/>
    <mergeCell ref="G113:H113"/>
    <mergeCell ref="B114:F114"/>
    <mergeCell ref="G143:H143"/>
    <mergeCell ref="B144:F144"/>
    <mergeCell ref="G144:H144"/>
    <mergeCell ref="G145:H145"/>
    <mergeCell ref="B119:F119"/>
    <mergeCell ref="G119:H119"/>
    <mergeCell ref="B120:F120"/>
    <mergeCell ref="G120:H120"/>
    <mergeCell ref="B121:F121"/>
    <mergeCell ref="G121:H121"/>
    <mergeCell ref="G123:H123"/>
    <mergeCell ref="B122:F122"/>
    <mergeCell ref="B132:F132"/>
    <mergeCell ref="B134:F134"/>
    <mergeCell ref="B142:F142"/>
    <mergeCell ref="B139:F139"/>
    <mergeCell ref="B140:F140"/>
    <mergeCell ref="B141:F141"/>
    <mergeCell ref="B135:F135"/>
    <mergeCell ref="G110:H110"/>
    <mergeCell ref="B111:F111"/>
    <mergeCell ref="G111:H111"/>
    <mergeCell ref="B112:F112"/>
    <mergeCell ref="G112:H112"/>
    <mergeCell ref="G106:H106"/>
    <mergeCell ref="G6:G9"/>
    <mergeCell ref="H6:H9"/>
    <mergeCell ref="I6:I9"/>
    <mergeCell ref="B73:C73"/>
    <mergeCell ref="B74:C74"/>
    <mergeCell ref="B75:C75"/>
    <mergeCell ref="B61:C61"/>
    <mergeCell ref="B63:C63"/>
    <mergeCell ref="B43:C43"/>
    <mergeCell ref="B44:C44"/>
    <mergeCell ref="B45:C45"/>
    <mergeCell ref="B107:F107"/>
    <mergeCell ref="B46:C46"/>
    <mergeCell ref="B47:C47"/>
    <mergeCell ref="B53:C53"/>
    <mergeCell ref="B50:C50"/>
    <mergeCell ref="B48:C48"/>
    <mergeCell ref="B49:C49"/>
    <mergeCell ref="J6:J9"/>
    <mergeCell ref="K6:K9"/>
    <mergeCell ref="L6:L9"/>
    <mergeCell ref="A1:L1"/>
    <mergeCell ref="A2:L2"/>
    <mergeCell ref="A3:L3"/>
    <mergeCell ref="A5:A9"/>
    <mergeCell ref="B5:E5"/>
    <mergeCell ref="F5:L5"/>
    <mergeCell ref="D6:D9"/>
    <mergeCell ref="E6:E9"/>
    <mergeCell ref="F6:F9"/>
    <mergeCell ref="B6:C7"/>
    <mergeCell ref="B8:B9"/>
    <mergeCell ref="C8:C9"/>
  </mergeCells>
  <pageMargins left="0.70866141732283472" right="0.70866141732283472" top="0.35433070866141736" bottom="0.35433070866141736" header="0.31496062992125984" footer="0.31496062992125984"/>
  <pageSetup paperSize="9" scale="7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view="pageBreakPreview" zoomScaleNormal="100" zoomScaleSheetLayoutView="100" workbookViewId="0">
      <selection activeCell="E16" sqref="E16"/>
    </sheetView>
  </sheetViews>
  <sheetFormatPr defaultRowHeight="13.5" x14ac:dyDescent="0.25"/>
  <cols>
    <col min="1" max="1" width="4.5703125" style="1" customWidth="1"/>
    <col min="2" max="2" width="53.5703125" style="1" customWidth="1"/>
    <col min="3" max="3" width="10.42578125" style="1" customWidth="1"/>
    <col min="4" max="4" width="11.7109375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570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2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9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9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9"/>
      <c r="D9" s="202"/>
      <c r="E9" s="215"/>
      <c r="F9" s="201"/>
      <c r="G9" s="201"/>
      <c r="H9" s="202"/>
      <c r="I9" s="201"/>
      <c r="J9" s="201"/>
      <c r="K9" s="201"/>
    </row>
    <row r="10" spans="1:11" ht="25.5" x14ac:dyDescent="0.25">
      <c r="A10" s="12">
        <v>1</v>
      </c>
      <c r="B10" s="128" t="s">
        <v>571</v>
      </c>
      <c r="C10" s="97" t="s">
        <v>314</v>
      </c>
      <c r="D10" s="154">
        <v>2300</v>
      </c>
      <c r="E10" s="8"/>
      <c r="F10" s="9"/>
      <c r="G10" s="34" t="str">
        <f t="shared" ref="G10:G21" si="0">IF(F10=0,"",CEILING(D10/F10,1))</f>
        <v/>
      </c>
      <c r="H10" s="129"/>
      <c r="I10" s="35" t="str">
        <f>IF(F10=0,"",G10*H10)</f>
        <v/>
      </c>
      <c r="J10" s="11">
        <v>0.08</v>
      </c>
      <c r="K10" s="5" t="str">
        <f t="shared" ref="K10:K21" si="1">IF(F10=0,"",I10+(I10*J10))</f>
        <v/>
      </c>
    </row>
    <row r="11" spans="1:11" x14ac:dyDescent="0.25">
      <c r="A11" s="12">
        <v>2</v>
      </c>
      <c r="B11" s="128" t="s">
        <v>579</v>
      </c>
      <c r="C11" s="97" t="s">
        <v>314</v>
      </c>
      <c r="D11" s="154">
        <v>100</v>
      </c>
      <c r="E11" s="8"/>
      <c r="F11" s="9"/>
      <c r="G11" s="34" t="str">
        <f t="shared" si="0"/>
        <v/>
      </c>
      <c r="H11" s="129"/>
      <c r="I11" s="35" t="str">
        <f t="shared" ref="I11:I21" si="2">IF(F11=0,"",G11*H11)</f>
        <v/>
      </c>
      <c r="J11" s="11">
        <v>0.08</v>
      </c>
      <c r="K11" s="5" t="str">
        <f t="shared" si="1"/>
        <v/>
      </c>
    </row>
    <row r="12" spans="1:11" x14ac:dyDescent="0.25">
      <c r="A12" s="12">
        <v>3</v>
      </c>
      <c r="B12" s="128" t="s">
        <v>572</v>
      </c>
      <c r="C12" s="97" t="s">
        <v>314</v>
      </c>
      <c r="D12" s="154">
        <v>2480</v>
      </c>
      <c r="E12" s="8"/>
      <c r="F12" s="9"/>
      <c r="G12" s="34" t="str">
        <f t="shared" si="0"/>
        <v/>
      </c>
      <c r="H12" s="129"/>
      <c r="I12" s="35" t="str">
        <f t="shared" si="2"/>
        <v/>
      </c>
      <c r="J12" s="11">
        <v>0.08</v>
      </c>
      <c r="K12" s="5" t="str">
        <f t="shared" si="1"/>
        <v/>
      </c>
    </row>
    <row r="13" spans="1:11" ht="63.75" x14ac:dyDescent="0.25">
      <c r="A13" s="12">
        <v>4</v>
      </c>
      <c r="B13" s="128" t="s">
        <v>573</v>
      </c>
      <c r="C13" s="97" t="s">
        <v>314</v>
      </c>
      <c r="D13" s="154" t="s">
        <v>732</v>
      </c>
      <c r="E13" s="8"/>
      <c r="F13" s="9"/>
      <c r="G13" s="34" t="str">
        <f t="shared" si="0"/>
        <v/>
      </c>
      <c r="H13" s="129"/>
      <c r="I13" s="35" t="str">
        <f t="shared" si="2"/>
        <v/>
      </c>
      <c r="J13" s="11"/>
      <c r="K13" s="5" t="str">
        <f t="shared" si="1"/>
        <v/>
      </c>
    </row>
    <row r="14" spans="1:11" ht="25.5" x14ac:dyDescent="0.25">
      <c r="A14" s="12">
        <v>5</v>
      </c>
      <c r="B14" s="185" t="s">
        <v>711</v>
      </c>
      <c r="C14" s="186" t="s">
        <v>314</v>
      </c>
      <c r="D14" s="187">
        <v>20</v>
      </c>
      <c r="E14" s="8"/>
      <c r="F14" s="9"/>
      <c r="G14" s="34" t="str">
        <f>IF(F14=0,"",CEILING(D14/F14,1))</f>
        <v/>
      </c>
      <c r="H14" s="184"/>
      <c r="I14" s="35" t="str">
        <f t="shared" si="2"/>
        <v/>
      </c>
      <c r="J14" s="11">
        <v>0.08</v>
      </c>
      <c r="K14" s="5" t="str">
        <f t="shared" si="1"/>
        <v/>
      </c>
    </row>
    <row r="15" spans="1:11" ht="13.5" customHeight="1" x14ac:dyDescent="0.25">
      <c r="A15" s="12">
        <v>6</v>
      </c>
      <c r="B15" s="185" t="s">
        <v>712</v>
      </c>
      <c r="C15" s="186" t="s">
        <v>314</v>
      </c>
      <c r="D15" s="187">
        <v>380</v>
      </c>
      <c r="E15" s="8"/>
      <c r="F15" s="9"/>
      <c r="G15" s="34" t="str">
        <f t="shared" si="0"/>
        <v/>
      </c>
      <c r="H15" s="184"/>
      <c r="I15" s="35" t="str">
        <f t="shared" si="2"/>
        <v/>
      </c>
      <c r="J15" s="11">
        <v>0.08</v>
      </c>
      <c r="K15" s="5" t="str">
        <f t="shared" si="1"/>
        <v/>
      </c>
    </row>
    <row r="16" spans="1:11" ht="25.5" x14ac:dyDescent="0.25">
      <c r="A16" s="12">
        <v>7</v>
      </c>
      <c r="B16" s="185" t="s">
        <v>713</v>
      </c>
      <c r="C16" s="186" t="s">
        <v>314</v>
      </c>
      <c r="D16" s="187">
        <v>670</v>
      </c>
      <c r="E16" s="8"/>
      <c r="F16" s="9"/>
      <c r="G16" s="34" t="str">
        <f t="shared" si="0"/>
        <v/>
      </c>
      <c r="H16" s="184"/>
      <c r="I16" s="35" t="str">
        <f t="shared" si="2"/>
        <v/>
      </c>
      <c r="J16" s="11">
        <v>0.08</v>
      </c>
      <c r="K16" s="5" t="str">
        <f t="shared" si="1"/>
        <v/>
      </c>
    </row>
    <row r="17" spans="1:11" ht="25.5" x14ac:dyDescent="0.25">
      <c r="A17" s="12">
        <v>8</v>
      </c>
      <c r="B17" s="188" t="s">
        <v>574</v>
      </c>
      <c r="C17" s="189" t="s">
        <v>314</v>
      </c>
      <c r="D17" s="190" t="s">
        <v>578</v>
      </c>
      <c r="E17" s="8"/>
      <c r="F17" s="9"/>
      <c r="G17" s="34" t="str">
        <f t="shared" si="0"/>
        <v/>
      </c>
      <c r="H17" s="183"/>
      <c r="I17" s="35" t="str">
        <f t="shared" si="2"/>
        <v/>
      </c>
      <c r="J17" s="11">
        <v>0.08</v>
      </c>
      <c r="K17" s="5" t="str">
        <f t="shared" si="1"/>
        <v/>
      </c>
    </row>
    <row r="18" spans="1:11" ht="25.5" x14ac:dyDescent="0.25">
      <c r="A18" s="12">
        <v>9</v>
      </c>
      <c r="B18" s="191" t="s">
        <v>575</v>
      </c>
      <c r="C18" s="192" t="s">
        <v>314</v>
      </c>
      <c r="D18" s="193" t="s">
        <v>578</v>
      </c>
      <c r="E18" s="8"/>
      <c r="F18" s="9"/>
      <c r="G18" s="34" t="str">
        <f t="shared" si="0"/>
        <v/>
      </c>
      <c r="H18" s="129"/>
      <c r="I18" s="35" t="str">
        <f t="shared" si="2"/>
        <v/>
      </c>
      <c r="J18" s="11">
        <v>0.08</v>
      </c>
      <c r="K18" s="5" t="str">
        <f>IF(F18=0,"",I18+(I18*J18))</f>
        <v/>
      </c>
    </row>
    <row r="19" spans="1:11" ht="25.5" x14ac:dyDescent="0.25">
      <c r="A19" s="12">
        <v>10</v>
      </c>
      <c r="B19" s="191" t="s">
        <v>714</v>
      </c>
      <c r="C19" s="192" t="s">
        <v>715</v>
      </c>
      <c r="D19" s="193" t="s">
        <v>578</v>
      </c>
      <c r="E19" s="8"/>
      <c r="F19" s="9"/>
      <c r="G19" s="34" t="str">
        <f t="shared" si="0"/>
        <v/>
      </c>
      <c r="H19" s="129"/>
      <c r="I19" s="35" t="str">
        <f t="shared" si="2"/>
        <v/>
      </c>
      <c r="J19" s="11">
        <v>0.08</v>
      </c>
      <c r="K19" s="5" t="str">
        <f>IF(F19=0,"",I19+(I19*J19))</f>
        <v/>
      </c>
    </row>
    <row r="20" spans="1:11" ht="25.5" x14ac:dyDescent="0.25">
      <c r="A20" s="12">
        <v>11</v>
      </c>
      <c r="B20" s="69" t="s">
        <v>576</v>
      </c>
      <c r="C20" s="97" t="s">
        <v>314</v>
      </c>
      <c r="D20" s="154" t="s">
        <v>578</v>
      </c>
      <c r="E20" s="8"/>
      <c r="F20" s="9"/>
      <c r="G20" s="34" t="str">
        <f t="shared" si="0"/>
        <v/>
      </c>
      <c r="H20" s="129"/>
      <c r="I20" s="35" t="str">
        <f t="shared" ref="I20" si="3">IF(F20=0,"",G20*H20)</f>
        <v/>
      </c>
      <c r="J20" s="11">
        <v>0.08</v>
      </c>
      <c r="K20" s="5" t="str">
        <f t="shared" ref="K20" si="4">IF(F20=0,"",I20+(I20*J20))</f>
        <v/>
      </c>
    </row>
    <row r="21" spans="1:11" x14ac:dyDescent="0.25">
      <c r="A21" s="12">
        <v>12</v>
      </c>
      <c r="B21" s="185" t="s">
        <v>730</v>
      </c>
      <c r="C21" s="192" t="s">
        <v>18</v>
      </c>
      <c r="D21" s="200">
        <v>10000</v>
      </c>
      <c r="E21" s="8"/>
      <c r="F21" s="9"/>
      <c r="G21" s="34" t="str">
        <f t="shared" si="0"/>
        <v/>
      </c>
      <c r="H21" s="129"/>
      <c r="I21" s="35" t="str">
        <f t="shared" si="2"/>
        <v/>
      </c>
      <c r="J21" s="11">
        <v>0.23</v>
      </c>
      <c r="K21" s="5" t="str">
        <f t="shared" si="1"/>
        <v/>
      </c>
    </row>
    <row r="22" spans="1:11" ht="13.5" customHeight="1" x14ac:dyDescent="0.25">
      <c r="A22" s="77"/>
      <c r="B22" s="127" t="s">
        <v>37</v>
      </c>
      <c r="C22" s="75"/>
      <c r="D22" s="76"/>
      <c r="E22" s="16"/>
      <c r="F22" s="17"/>
      <c r="G22" s="15"/>
      <c r="H22" s="37"/>
      <c r="I22" s="18"/>
      <c r="J22" s="19"/>
      <c r="K22" s="18"/>
    </row>
    <row r="23" spans="1:11" x14ac:dyDescent="0.25">
      <c r="A23" s="12">
        <v>13</v>
      </c>
      <c r="B23" s="14" t="s">
        <v>577</v>
      </c>
      <c r="C23" s="21" t="s">
        <v>35</v>
      </c>
      <c r="D23" s="51">
        <v>12</v>
      </c>
      <c r="E23" s="8"/>
      <c r="F23" s="9"/>
      <c r="G23" s="4">
        <v>12</v>
      </c>
      <c r="H23" s="10"/>
      <c r="I23" s="5">
        <f>G23*H23</f>
        <v>0</v>
      </c>
      <c r="J23" s="11">
        <v>0.23</v>
      </c>
      <c r="K23" s="5">
        <f>I23*J23+I23</f>
        <v>0</v>
      </c>
    </row>
    <row r="24" spans="1:11" ht="13.5" customHeight="1" x14ac:dyDescent="0.25">
      <c r="A24" s="203" t="s">
        <v>12</v>
      </c>
      <c r="B24" s="204"/>
      <c r="C24" s="204"/>
      <c r="D24" s="204"/>
      <c r="E24" s="204"/>
      <c r="F24" s="204"/>
      <c r="G24" s="204"/>
      <c r="H24" s="219"/>
      <c r="I24" s="3">
        <f>SUM(I10:I23)</f>
        <v>0</v>
      </c>
      <c r="J24" s="124"/>
      <c r="K24" s="3">
        <f>SUM(K10:K23)</f>
        <v>0</v>
      </c>
    </row>
    <row r="26" spans="1:11" x14ac:dyDescent="0.25">
      <c r="B26" s="6" t="s">
        <v>13</v>
      </c>
      <c r="C26" s="6"/>
    </row>
    <row r="27" spans="1:11" ht="27" customHeight="1" x14ac:dyDescent="0.25">
      <c r="B27" s="206" t="s">
        <v>111</v>
      </c>
      <c r="C27" s="206"/>
      <c r="D27" s="206"/>
      <c r="E27" s="206"/>
      <c r="F27" s="206"/>
      <c r="G27" s="206"/>
      <c r="H27" s="206"/>
      <c r="I27" s="206"/>
      <c r="J27" s="206"/>
      <c r="K27" s="206"/>
    </row>
    <row r="28" spans="1:11" x14ac:dyDescent="0.25">
      <c r="B28" s="206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x14ac:dyDescent="0.25">
      <c r="B29" s="220" t="s">
        <v>85</v>
      </c>
      <c r="C29" s="220"/>
      <c r="D29" s="220"/>
      <c r="E29" s="220"/>
      <c r="F29" s="220"/>
      <c r="G29" s="220"/>
      <c r="H29" s="220"/>
      <c r="I29" s="220"/>
      <c r="J29" s="220"/>
      <c r="K29" s="220"/>
    </row>
    <row r="30" spans="1:11" x14ac:dyDescent="0.25">
      <c r="B30" s="217"/>
      <c r="C30" s="217"/>
      <c r="D30" s="217"/>
      <c r="E30" s="217"/>
    </row>
    <row r="31" spans="1:11" ht="42.75" customHeight="1" x14ac:dyDescent="0.25">
      <c r="A31" s="46" t="s">
        <v>38</v>
      </c>
      <c r="B31" s="228" t="s">
        <v>329</v>
      </c>
      <c r="C31" s="229"/>
      <c r="D31" s="229"/>
      <c r="E31" s="229"/>
      <c r="F31" s="228" t="s">
        <v>39</v>
      </c>
      <c r="G31" s="228"/>
    </row>
    <row r="32" spans="1:11" x14ac:dyDescent="0.25">
      <c r="A32" s="70"/>
      <c r="B32" s="224" t="s">
        <v>41</v>
      </c>
      <c r="C32" s="224"/>
      <c r="D32" s="224"/>
      <c r="E32" s="224"/>
      <c r="F32" s="222"/>
      <c r="G32" s="222"/>
    </row>
    <row r="33" spans="1:7" x14ac:dyDescent="0.25">
      <c r="A33" s="70"/>
      <c r="B33" s="224" t="s">
        <v>42</v>
      </c>
      <c r="C33" s="224"/>
      <c r="D33" s="224"/>
      <c r="E33" s="224"/>
      <c r="F33" s="222"/>
      <c r="G33" s="222"/>
    </row>
    <row r="34" spans="1:7" x14ac:dyDescent="0.25">
      <c r="A34" s="70"/>
      <c r="B34" s="221" t="s">
        <v>382</v>
      </c>
      <c r="C34" s="221"/>
      <c r="D34" s="221"/>
      <c r="E34" s="221"/>
      <c r="F34" s="222"/>
      <c r="G34" s="222"/>
    </row>
    <row r="35" spans="1:7" x14ac:dyDescent="0.25">
      <c r="A35" s="70"/>
      <c r="B35" s="223" t="s">
        <v>334</v>
      </c>
      <c r="C35" s="224"/>
      <c r="D35" s="224"/>
      <c r="E35" s="224"/>
      <c r="F35" s="222"/>
      <c r="G35" s="222"/>
    </row>
    <row r="36" spans="1:7" x14ac:dyDescent="0.25">
      <c r="A36" s="32"/>
      <c r="B36" s="263" t="s">
        <v>580</v>
      </c>
      <c r="C36" s="231"/>
      <c r="D36" s="231"/>
      <c r="E36" s="232"/>
      <c r="F36" s="222"/>
      <c r="G36" s="222"/>
    </row>
    <row r="37" spans="1:7" x14ac:dyDescent="0.25">
      <c r="A37" s="73">
        <v>1</v>
      </c>
      <c r="B37" s="262" t="s">
        <v>581</v>
      </c>
      <c r="C37" s="262"/>
      <c r="D37" s="262"/>
      <c r="E37" s="262"/>
      <c r="F37" s="222"/>
      <c r="G37" s="222"/>
    </row>
    <row r="38" spans="1:7" x14ac:dyDescent="0.25">
      <c r="A38" s="73">
        <v>2</v>
      </c>
      <c r="B38" s="262" t="s">
        <v>582</v>
      </c>
      <c r="C38" s="262"/>
      <c r="D38" s="262"/>
      <c r="E38" s="262"/>
      <c r="F38" s="222"/>
      <c r="G38" s="222"/>
    </row>
    <row r="39" spans="1:7" ht="27" customHeight="1" x14ac:dyDescent="0.25">
      <c r="A39" s="73">
        <v>3</v>
      </c>
      <c r="B39" s="262" t="s">
        <v>583</v>
      </c>
      <c r="C39" s="262"/>
      <c r="D39" s="262"/>
      <c r="E39" s="262"/>
      <c r="F39" s="222"/>
      <c r="G39" s="222"/>
    </row>
    <row r="40" spans="1:7" x14ac:dyDescent="0.25">
      <c r="A40" s="73">
        <v>4</v>
      </c>
      <c r="B40" s="262" t="s">
        <v>584</v>
      </c>
      <c r="C40" s="262"/>
      <c r="D40" s="262"/>
      <c r="E40" s="262"/>
      <c r="F40" s="222"/>
      <c r="G40" s="222"/>
    </row>
    <row r="41" spans="1:7" ht="13.5" customHeight="1" x14ac:dyDescent="0.25">
      <c r="A41" s="73">
        <v>5</v>
      </c>
      <c r="B41" s="261" t="s">
        <v>585</v>
      </c>
      <c r="C41" s="259"/>
      <c r="D41" s="259"/>
      <c r="E41" s="260"/>
      <c r="F41" s="222"/>
      <c r="G41" s="222"/>
    </row>
    <row r="42" spans="1:7" s="23" customFormat="1" x14ac:dyDescent="0.25">
      <c r="A42" s="73">
        <v>6</v>
      </c>
      <c r="B42" s="262" t="s">
        <v>586</v>
      </c>
      <c r="C42" s="262"/>
      <c r="D42" s="262"/>
      <c r="E42" s="262"/>
      <c r="F42" s="233"/>
      <c r="G42" s="233"/>
    </row>
    <row r="43" spans="1:7" s="23" customFormat="1" x14ac:dyDescent="0.25">
      <c r="A43" s="73">
        <v>7</v>
      </c>
      <c r="B43" s="262" t="s">
        <v>587</v>
      </c>
      <c r="C43" s="262"/>
      <c r="D43" s="262"/>
      <c r="E43" s="262"/>
      <c r="F43" s="233"/>
      <c r="G43" s="233"/>
    </row>
    <row r="44" spans="1:7" x14ac:dyDescent="0.25">
      <c r="A44" s="73">
        <v>8</v>
      </c>
      <c r="B44" s="262" t="s">
        <v>588</v>
      </c>
      <c r="C44" s="262"/>
      <c r="D44" s="262"/>
      <c r="E44" s="262"/>
      <c r="F44" s="222"/>
      <c r="G44" s="222"/>
    </row>
    <row r="45" spans="1:7" ht="27" customHeight="1" x14ac:dyDescent="0.25">
      <c r="A45" s="73">
        <v>9</v>
      </c>
      <c r="B45" s="262" t="s">
        <v>589</v>
      </c>
      <c r="C45" s="262"/>
      <c r="D45" s="262"/>
      <c r="E45" s="262"/>
      <c r="F45" s="222"/>
      <c r="G45" s="222"/>
    </row>
    <row r="46" spans="1:7" ht="114.75" customHeight="1" x14ac:dyDescent="0.25">
      <c r="A46" s="73">
        <v>10</v>
      </c>
      <c r="B46" s="258" t="s">
        <v>590</v>
      </c>
      <c r="C46" s="259"/>
      <c r="D46" s="259"/>
      <c r="E46" s="260"/>
      <c r="F46" s="222"/>
      <c r="G46" s="222"/>
    </row>
    <row r="47" spans="1:7" ht="27" customHeight="1" x14ac:dyDescent="0.25">
      <c r="A47" s="73">
        <v>11</v>
      </c>
      <c r="B47" s="261" t="s">
        <v>591</v>
      </c>
      <c r="C47" s="259"/>
      <c r="D47" s="259"/>
      <c r="E47" s="260"/>
      <c r="F47" s="222"/>
      <c r="G47" s="222"/>
    </row>
    <row r="48" spans="1:7" ht="27" customHeight="1" x14ac:dyDescent="0.25">
      <c r="A48" s="73">
        <v>12</v>
      </c>
      <c r="B48" s="261" t="s">
        <v>733</v>
      </c>
      <c r="C48" s="259"/>
      <c r="D48" s="259"/>
      <c r="E48" s="260"/>
      <c r="F48" s="222"/>
      <c r="G48" s="222"/>
    </row>
    <row r="49" spans="1:11" ht="26.25" customHeight="1" x14ac:dyDescent="0.25">
      <c r="A49" s="73">
        <v>13</v>
      </c>
      <c r="B49" s="261" t="s">
        <v>592</v>
      </c>
      <c r="C49" s="259"/>
      <c r="D49" s="259"/>
      <c r="E49" s="260"/>
      <c r="F49" s="222"/>
      <c r="G49" s="222"/>
    </row>
    <row r="50" spans="1:11" x14ac:dyDescent="0.25">
      <c r="A50" s="45"/>
      <c r="B50" s="24"/>
      <c r="C50" s="24"/>
      <c r="D50" s="24"/>
      <c r="E50" s="24"/>
      <c r="F50" s="236"/>
      <c r="G50" s="236"/>
    </row>
    <row r="51" spans="1:11" x14ac:dyDescent="0.25">
      <c r="B51" s="234" t="s">
        <v>247</v>
      </c>
      <c r="C51" s="234"/>
      <c r="D51" s="234"/>
      <c r="E51" s="234"/>
      <c r="F51" s="234"/>
      <c r="G51" s="234"/>
      <c r="H51" s="234"/>
      <c r="I51" s="234"/>
      <c r="J51" s="234"/>
      <c r="K51" s="234"/>
    </row>
    <row r="52" spans="1:11" x14ac:dyDescent="0.25">
      <c r="B52" s="234" t="s">
        <v>87</v>
      </c>
      <c r="C52" s="234"/>
      <c r="D52" s="234"/>
      <c r="E52" s="234"/>
      <c r="F52" s="234"/>
      <c r="G52" s="234"/>
      <c r="H52" s="234"/>
      <c r="I52" s="234"/>
      <c r="J52" s="234"/>
      <c r="K52" s="234"/>
    </row>
    <row r="53" spans="1:11" x14ac:dyDescent="0.25">
      <c r="B53" s="234" t="s">
        <v>88</v>
      </c>
      <c r="C53" s="234"/>
      <c r="D53" s="234"/>
      <c r="E53" s="234"/>
      <c r="F53" s="234"/>
      <c r="G53" s="234"/>
      <c r="H53" s="234"/>
      <c r="I53" s="234"/>
      <c r="J53" s="234"/>
      <c r="K53" s="234"/>
    </row>
    <row r="54" spans="1:11" x14ac:dyDescent="0.25">
      <c r="B54" s="234" t="s">
        <v>89</v>
      </c>
      <c r="C54" s="234"/>
      <c r="D54" s="234"/>
      <c r="E54" s="234"/>
      <c r="F54" s="234"/>
      <c r="G54" s="234"/>
      <c r="H54" s="234"/>
      <c r="I54" s="234"/>
      <c r="J54" s="234"/>
      <c r="K54" s="234"/>
    </row>
    <row r="55" spans="1:11" x14ac:dyDescent="0.25">
      <c r="B55" s="234" t="s">
        <v>90</v>
      </c>
      <c r="C55" s="234"/>
      <c r="D55" s="234"/>
      <c r="E55" s="234"/>
      <c r="F55" s="234"/>
      <c r="G55" s="234"/>
      <c r="H55" s="234"/>
      <c r="I55" s="234"/>
      <c r="J55" s="234"/>
      <c r="K55" s="234"/>
    </row>
    <row r="56" spans="1:11" x14ac:dyDescent="0.25">
      <c r="B56" s="234" t="s">
        <v>91</v>
      </c>
      <c r="C56" s="234"/>
      <c r="D56" s="234"/>
      <c r="E56" s="234"/>
      <c r="F56" s="234"/>
      <c r="G56" s="234"/>
      <c r="H56" s="234"/>
      <c r="I56" s="234"/>
      <c r="J56" s="234"/>
      <c r="K56" s="234"/>
    </row>
  </sheetData>
  <mergeCells count="66"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  <mergeCell ref="B31:E31"/>
    <mergeCell ref="F31:G31"/>
    <mergeCell ref="F6:F9"/>
    <mergeCell ref="G6:G9"/>
    <mergeCell ref="H6:H9"/>
    <mergeCell ref="A24:H24"/>
    <mergeCell ref="B27:K27"/>
    <mergeCell ref="B28:K28"/>
    <mergeCell ref="B29:K29"/>
    <mergeCell ref="B30:E30"/>
    <mergeCell ref="I6:I9"/>
    <mergeCell ref="J6:J9"/>
    <mergeCell ref="K6:K9"/>
    <mergeCell ref="B35:E35"/>
    <mergeCell ref="F35:G35"/>
    <mergeCell ref="B32:E32"/>
    <mergeCell ref="F32:G32"/>
    <mergeCell ref="B33:E33"/>
    <mergeCell ref="F33:G33"/>
    <mergeCell ref="B34:E34"/>
    <mergeCell ref="F34:G34"/>
    <mergeCell ref="B36:E36"/>
    <mergeCell ref="F36:G36"/>
    <mergeCell ref="B37:E37"/>
    <mergeCell ref="F37:G37"/>
    <mergeCell ref="B38:E38"/>
    <mergeCell ref="F38:G38"/>
    <mergeCell ref="B41:E41"/>
    <mergeCell ref="F41:G41"/>
    <mergeCell ref="B42:E42"/>
    <mergeCell ref="F42:G42"/>
    <mergeCell ref="B39:E39"/>
    <mergeCell ref="F39:G39"/>
    <mergeCell ref="B40:E40"/>
    <mergeCell ref="F40:G40"/>
    <mergeCell ref="B43:E43"/>
    <mergeCell ref="F43:G43"/>
    <mergeCell ref="B44:E44"/>
    <mergeCell ref="F44:G44"/>
    <mergeCell ref="B45:E45"/>
    <mergeCell ref="F45:G45"/>
    <mergeCell ref="B51:K51"/>
    <mergeCell ref="B46:E46"/>
    <mergeCell ref="F46:G46"/>
    <mergeCell ref="B47:E47"/>
    <mergeCell ref="F47:G47"/>
    <mergeCell ref="B48:E48"/>
    <mergeCell ref="F48:G48"/>
    <mergeCell ref="B49:E49"/>
    <mergeCell ref="F49:G49"/>
    <mergeCell ref="F50:G50"/>
    <mergeCell ref="B52:K52"/>
    <mergeCell ref="B53:K53"/>
    <mergeCell ref="B54:K54"/>
    <mergeCell ref="B55:K55"/>
    <mergeCell ref="B56:K56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00" zoomScaleSheetLayoutView="100" workbookViewId="0">
      <selection activeCell="H25" sqref="H25"/>
    </sheetView>
  </sheetViews>
  <sheetFormatPr defaultRowHeight="13.5" x14ac:dyDescent="0.25"/>
  <cols>
    <col min="1" max="1" width="4.5703125" style="1" customWidth="1"/>
    <col min="2" max="2" width="53" style="1" customWidth="1"/>
    <col min="3" max="3" width="7.5703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717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1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1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1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2"/>
      <c r="D9" s="202"/>
      <c r="E9" s="215"/>
      <c r="F9" s="201"/>
      <c r="G9" s="201"/>
      <c r="H9" s="202"/>
      <c r="I9" s="201"/>
      <c r="J9" s="202"/>
      <c r="K9" s="201"/>
    </row>
    <row r="10" spans="1:11" x14ac:dyDescent="0.25">
      <c r="A10" s="12">
        <v>1</v>
      </c>
      <c r="B10" s="14" t="s">
        <v>719</v>
      </c>
      <c r="C10" s="21" t="s">
        <v>18</v>
      </c>
      <c r="D10" s="50">
        <v>12</v>
      </c>
      <c r="E10" s="8"/>
      <c r="F10" s="9"/>
      <c r="G10" s="34" t="str">
        <f t="shared" ref="G10:G12" si="0">IF(F10=0,"",CEILING(D10/F10,1))</f>
        <v/>
      </c>
      <c r="H10" s="63"/>
      <c r="I10" s="54" t="str">
        <f t="shared" ref="I10:I12" si="1">IF(F10=0,"",G10*H10)</f>
        <v/>
      </c>
      <c r="J10" s="57">
        <v>0.08</v>
      </c>
      <c r="K10" s="5" t="str">
        <f t="shared" ref="K10:K12" si="2">IF(F10=0,"",I10+(I10*J10))</f>
        <v/>
      </c>
    </row>
    <row r="11" spans="1:11" x14ac:dyDescent="0.25">
      <c r="A11" s="12">
        <v>2</v>
      </c>
      <c r="B11" s="14" t="s">
        <v>720</v>
      </c>
      <c r="C11" s="21" t="s">
        <v>18</v>
      </c>
      <c r="D11" s="50">
        <v>12</v>
      </c>
      <c r="E11" s="8"/>
      <c r="F11" s="9"/>
      <c r="G11" s="34" t="str">
        <f t="shared" si="0"/>
        <v/>
      </c>
      <c r="H11" s="63"/>
      <c r="I11" s="54" t="str">
        <f t="shared" si="1"/>
        <v/>
      </c>
      <c r="J11" s="57">
        <v>0.08</v>
      </c>
      <c r="K11" s="5" t="str">
        <f t="shared" si="2"/>
        <v/>
      </c>
    </row>
    <row r="12" spans="1:11" x14ac:dyDescent="0.25">
      <c r="A12" s="12">
        <v>3</v>
      </c>
      <c r="B12" s="14" t="s">
        <v>718</v>
      </c>
      <c r="C12" s="21" t="s">
        <v>314</v>
      </c>
      <c r="D12" s="50">
        <v>3</v>
      </c>
      <c r="E12" s="8"/>
      <c r="F12" s="9"/>
      <c r="G12" s="34" t="str">
        <f t="shared" si="0"/>
        <v/>
      </c>
      <c r="H12" s="63"/>
      <c r="I12" s="54" t="str">
        <f t="shared" si="1"/>
        <v/>
      </c>
      <c r="J12" s="57">
        <v>0.23</v>
      </c>
      <c r="K12" s="5" t="str">
        <f t="shared" si="2"/>
        <v/>
      </c>
    </row>
    <row r="13" spans="1:11" ht="13.5" customHeight="1" x14ac:dyDescent="0.25">
      <c r="A13" s="203" t="s">
        <v>12</v>
      </c>
      <c r="B13" s="204"/>
      <c r="C13" s="204"/>
      <c r="D13" s="204"/>
      <c r="E13" s="204"/>
      <c r="F13" s="204"/>
      <c r="G13" s="204"/>
      <c r="H13" s="205"/>
      <c r="I13" s="3">
        <f>SUM(I10:I12)</f>
        <v>0</v>
      </c>
      <c r="J13" s="64"/>
      <c r="K13" s="3">
        <f>SUM(K10:K12)</f>
        <v>0</v>
      </c>
    </row>
    <row r="15" spans="1:11" x14ac:dyDescent="0.25">
      <c r="B15" s="6" t="s">
        <v>13</v>
      </c>
      <c r="C15" s="6"/>
    </row>
    <row r="16" spans="1:11" ht="27" customHeight="1" x14ac:dyDescent="0.25">
      <c r="B16" s="206" t="s">
        <v>111</v>
      </c>
      <c r="C16" s="206"/>
      <c r="D16" s="206"/>
      <c r="E16" s="206"/>
      <c r="F16" s="206"/>
      <c r="G16" s="206"/>
      <c r="H16" s="206"/>
      <c r="I16" s="206"/>
      <c r="J16" s="206"/>
      <c r="K16" s="206"/>
    </row>
    <row r="17" spans="2:11" x14ac:dyDescent="0.25">
      <c r="B17" s="217" t="s">
        <v>721</v>
      </c>
      <c r="C17" s="217"/>
      <c r="D17" s="217"/>
      <c r="E17" s="217"/>
      <c r="F17" s="217"/>
      <c r="G17" s="217"/>
      <c r="H17" s="217"/>
      <c r="I17" s="217"/>
      <c r="J17" s="217"/>
      <c r="K17" s="217"/>
    </row>
    <row r="18" spans="2:11" x14ac:dyDescent="0.25">
      <c r="B18" s="264" t="s">
        <v>722</v>
      </c>
      <c r="C18" s="264"/>
      <c r="D18" s="264"/>
      <c r="E18" s="264"/>
      <c r="F18" s="264"/>
      <c r="G18" s="264"/>
      <c r="H18" s="264"/>
      <c r="I18" s="264"/>
      <c r="J18" s="264"/>
      <c r="K18" s="264"/>
    </row>
    <row r="19" spans="2:11" x14ac:dyDescent="0.25">
      <c r="B19" s="264" t="s">
        <v>723</v>
      </c>
      <c r="C19" s="264"/>
      <c r="D19" s="264"/>
      <c r="E19" s="264"/>
      <c r="F19" s="264"/>
      <c r="G19" s="264"/>
      <c r="H19" s="264"/>
      <c r="I19" s="264"/>
      <c r="J19" s="264"/>
      <c r="K19" s="264"/>
    </row>
    <row r="20" spans="2:11" x14ac:dyDescent="0.25">
      <c r="B20" s="264" t="s">
        <v>724</v>
      </c>
      <c r="C20" s="264"/>
      <c r="D20" s="264"/>
      <c r="E20" s="264"/>
      <c r="F20" s="264"/>
      <c r="G20" s="264"/>
      <c r="H20" s="264"/>
      <c r="I20" s="264"/>
      <c r="J20" s="264"/>
      <c r="K20" s="264"/>
    </row>
  </sheetData>
  <mergeCells count="22"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  <mergeCell ref="B20:K20"/>
    <mergeCell ref="F6:F9"/>
    <mergeCell ref="G6:G9"/>
    <mergeCell ref="H6:H9"/>
    <mergeCell ref="I6:I9"/>
    <mergeCell ref="J6:J9"/>
    <mergeCell ref="K6:K9"/>
    <mergeCell ref="A13:H13"/>
    <mergeCell ref="B16:K16"/>
    <mergeCell ref="B17:K17"/>
    <mergeCell ref="B18:K18"/>
    <mergeCell ref="B19:K19"/>
  </mergeCells>
  <pageMargins left="0.70866141732283472" right="0.70866141732283472" top="0.35433070866141736" bottom="0.35433070866141736" header="0.31496062992125984" footer="0.31496062992125984"/>
  <pageSetup paperSize="9" scale="74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6"/>
  <sheetViews>
    <sheetView view="pageBreakPreview" zoomScaleNormal="100" zoomScaleSheetLayoutView="100" workbookViewId="0">
      <selection activeCell="M33" sqref="M33"/>
    </sheetView>
  </sheetViews>
  <sheetFormatPr defaultRowHeight="13.5" x14ac:dyDescent="0.25"/>
  <cols>
    <col min="1" max="1" width="4.5703125" style="1" customWidth="1"/>
    <col min="2" max="2" width="53" style="1" customWidth="1"/>
    <col min="3" max="3" width="7.42578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710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2" t="s">
        <v>27</v>
      </c>
      <c r="D6" s="201" t="s">
        <v>8</v>
      </c>
      <c r="E6" s="215" t="s">
        <v>16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9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9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10"/>
      <c r="D9" s="202"/>
      <c r="E9" s="215"/>
      <c r="F9" s="201"/>
      <c r="G9" s="201"/>
      <c r="H9" s="201"/>
      <c r="I9" s="201"/>
      <c r="J9" s="201"/>
      <c r="K9" s="201"/>
    </row>
    <row r="10" spans="1:11" x14ac:dyDescent="0.25">
      <c r="A10" s="155"/>
      <c r="B10" s="74" t="s">
        <v>662</v>
      </c>
      <c r="C10" s="156"/>
      <c r="D10" s="157"/>
      <c r="E10" s="16"/>
      <c r="F10" s="17"/>
      <c r="G10" s="15"/>
      <c r="H10" s="36"/>
      <c r="I10" s="18"/>
      <c r="J10" s="19"/>
      <c r="K10" s="18"/>
    </row>
    <row r="11" spans="1:11" ht="25.5" x14ac:dyDescent="0.25">
      <c r="A11" s="77">
        <v>1</v>
      </c>
      <c r="B11" s="158" t="s">
        <v>17</v>
      </c>
      <c r="C11" s="92" t="s">
        <v>18</v>
      </c>
      <c r="D11" s="145">
        <v>1000</v>
      </c>
      <c r="E11" s="8"/>
      <c r="F11" s="9"/>
      <c r="G11" s="34" t="str">
        <f>IF(F11=0,"",CEILING(D11/F11,1))</f>
        <v/>
      </c>
      <c r="H11" s="39"/>
      <c r="I11" s="35" t="str">
        <f>IF(F11=0,"",G11*H11)</f>
        <v/>
      </c>
      <c r="J11" s="11">
        <v>0.08</v>
      </c>
      <c r="K11" s="5" t="str">
        <f t="shared" ref="K11:K30" si="0">IF(F11=0,"",I11+(I11*J11))</f>
        <v/>
      </c>
    </row>
    <row r="12" spans="1:11" x14ac:dyDescent="0.25">
      <c r="A12" s="77">
        <v>2</v>
      </c>
      <c r="B12" s="158" t="s">
        <v>19</v>
      </c>
      <c r="C12" s="92" t="s">
        <v>18</v>
      </c>
      <c r="D12" s="145">
        <v>500</v>
      </c>
      <c r="E12" s="8"/>
      <c r="F12" s="9"/>
      <c r="G12" s="34" t="str">
        <f t="shared" ref="G12:G30" si="1">IF(F12=0,"",CEILING(D12/F12,1))</f>
        <v/>
      </c>
      <c r="H12" s="39"/>
      <c r="I12" s="35" t="str">
        <f t="shared" ref="I12:I30" si="2">IF(F12=0,"",G12*H12)</f>
        <v/>
      </c>
      <c r="J12" s="11">
        <v>0.08</v>
      </c>
      <c r="K12" s="5" t="str">
        <f t="shared" si="0"/>
        <v/>
      </c>
    </row>
    <row r="13" spans="1:11" x14ac:dyDescent="0.25">
      <c r="A13" s="77">
        <v>3</v>
      </c>
      <c r="B13" s="158" t="s">
        <v>20</v>
      </c>
      <c r="C13" s="92" t="s">
        <v>18</v>
      </c>
      <c r="D13" s="145">
        <v>20</v>
      </c>
      <c r="E13" s="8"/>
      <c r="F13" s="9"/>
      <c r="G13" s="34" t="str">
        <f t="shared" si="1"/>
        <v/>
      </c>
      <c r="H13" s="39"/>
      <c r="I13" s="35" t="str">
        <f t="shared" si="2"/>
        <v/>
      </c>
      <c r="J13" s="11">
        <v>0.08</v>
      </c>
      <c r="K13" s="5" t="str">
        <f t="shared" si="0"/>
        <v/>
      </c>
    </row>
    <row r="14" spans="1:11" ht="25.5" x14ac:dyDescent="0.25">
      <c r="A14" s="77">
        <v>4</v>
      </c>
      <c r="B14" s="158" t="s">
        <v>21</v>
      </c>
      <c r="C14" s="92" t="s">
        <v>18</v>
      </c>
      <c r="D14" s="145">
        <v>20</v>
      </c>
      <c r="E14" s="8"/>
      <c r="F14" s="9"/>
      <c r="G14" s="34" t="str">
        <f t="shared" si="1"/>
        <v/>
      </c>
      <c r="H14" s="39"/>
      <c r="I14" s="35" t="str">
        <f t="shared" si="2"/>
        <v/>
      </c>
      <c r="J14" s="11">
        <v>0.08</v>
      </c>
      <c r="K14" s="5" t="str">
        <f t="shared" si="0"/>
        <v/>
      </c>
    </row>
    <row r="15" spans="1:11" x14ac:dyDescent="0.25">
      <c r="A15" s="77">
        <v>5</v>
      </c>
      <c r="B15" s="52" t="s">
        <v>22</v>
      </c>
      <c r="C15" s="92" t="s">
        <v>18</v>
      </c>
      <c r="D15" s="145">
        <v>20</v>
      </c>
      <c r="E15" s="8"/>
      <c r="F15" s="9"/>
      <c r="G15" s="34" t="str">
        <f t="shared" si="1"/>
        <v/>
      </c>
      <c r="H15" s="39"/>
      <c r="I15" s="35" t="str">
        <f t="shared" si="2"/>
        <v/>
      </c>
      <c r="J15" s="11">
        <v>0.23</v>
      </c>
      <c r="K15" s="5" t="str">
        <f t="shared" si="0"/>
        <v/>
      </c>
    </row>
    <row r="16" spans="1:11" x14ac:dyDescent="0.25">
      <c r="A16" s="77">
        <v>6</v>
      </c>
      <c r="B16" s="158" t="s">
        <v>23</v>
      </c>
      <c r="C16" s="92" t="s">
        <v>18</v>
      </c>
      <c r="D16" s="145">
        <v>260</v>
      </c>
      <c r="E16" s="8"/>
      <c r="F16" s="9"/>
      <c r="G16" s="34" t="str">
        <f t="shared" si="1"/>
        <v/>
      </c>
      <c r="H16" s="39"/>
      <c r="I16" s="35" t="str">
        <f t="shared" si="2"/>
        <v/>
      </c>
      <c r="J16" s="11">
        <v>0.08</v>
      </c>
      <c r="K16" s="5" t="str">
        <f t="shared" si="0"/>
        <v/>
      </c>
    </row>
    <row r="17" spans="1:11" ht="13.5" customHeight="1" x14ac:dyDescent="0.25">
      <c r="A17" s="77">
        <v>7</v>
      </c>
      <c r="B17" s="158" t="s">
        <v>24</v>
      </c>
      <c r="C17" s="92" t="s">
        <v>18</v>
      </c>
      <c r="D17" s="145">
        <v>260</v>
      </c>
      <c r="E17" s="8"/>
      <c r="F17" s="9"/>
      <c r="G17" s="34" t="str">
        <f t="shared" si="1"/>
        <v/>
      </c>
      <c r="H17" s="39"/>
      <c r="I17" s="35" t="str">
        <f t="shared" si="2"/>
        <v/>
      </c>
      <c r="J17" s="11">
        <v>0.08</v>
      </c>
      <c r="K17" s="5" t="str">
        <f t="shared" si="0"/>
        <v/>
      </c>
    </row>
    <row r="18" spans="1:11" ht="13.5" customHeight="1" x14ac:dyDescent="0.25">
      <c r="A18" s="77">
        <v>8</v>
      </c>
      <c r="B18" s="52" t="s">
        <v>25</v>
      </c>
      <c r="C18" s="92" t="s">
        <v>18</v>
      </c>
      <c r="D18" s="145">
        <v>20</v>
      </c>
      <c r="E18" s="8"/>
      <c r="F18" s="9"/>
      <c r="G18" s="34" t="str">
        <f t="shared" si="1"/>
        <v/>
      </c>
      <c r="H18" s="39"/>
      <c r="I18" s="35" t="str">
        <f t="shared" si="2"/>
        <v/>
      </c>
      <c r="J18" s="11">
        <v>0.08</v>
      </c>
      <c r="K18" s="5" t="str">
        <f t="shared" si="0"/>
        <v/>
      </c>
    </row>
    <row r="19" spans="1:11" ht="38.25" x14ac:dyDescent="0.25">
      <c r="A19" s="77">
        <v>9</v>
      </c>
      <c r="B19" s="158" t="s">
        <v>26</v>
      </c>
      <c r="C19" s="92" t="s">
        <v>18</v>
      </c>
      <c r="D19" s="145">
        <v>1</v>
      </c>
      <c r="E19" s="8"/>
      <c r="F19" s="9"/>
      <c r="G19" s="34" t="str">
        <f t="shared" ref="G19:G24" si="3">IF(F19=0,"",CEILING(D19/F19,1))</f>
        <v/>
      </c>
      <c r="H19" s="39"/>
      <c r="I19" s="35" t="str">
        <f>IF(F19=0,"",G19*H19)</f>
        <v/>
      </c>
      <c r="J19" s="11">
        <v>0.08</v>
      </c>
      <c r="K19" s="5" t="str">
        <f t="shared" ref="K19:K24" si="4">IF(F19=0,"",I19+(I19*J19))</f>
        <v/>
      </c>
    </row>
    <row r="20" spans="1:11" ht="13.5" customHeight="1" x14ac:dyDescent="0.25">
      <c r="A20" s="77">
        <v>10</v>
      </c>
      <c r="B20" s="158" t="s">
        <v>638</v>
      </c>
      <c r="C20" s="159" t="s">
        <v>314</v>
      </c>
      <c r="D20" s="145">
        <v>2</v>
      </c>
      <c r="E20" s="8"/>
      <c r="F20" s="9"/>
      <c r="G20" s="34" t="str">
        <f t="shared" si="3"/>
        <v/>
      </c>
      <c r="H20" s="39"/>
      <c r="I20" s="35" t="str">
        <f t="shared" ref="I20:I24" si="5">IF(F20=0,"",G20*H20)</f>
        <v/>
      </c>
      <c r="J20" s="11">
        <v>0.23</v>
      </c>
      <c r="K20" s="5" t="str">
        <f t="shared" si="4"/>
        <v/>
      </c>
    </row>
    <row r="21" spans="1:11" ht="13.5" customHeight="1" x14ac:dyDescent="0.25">
      <c r="A21" s="77">
        <v>11</v>
      </c>
      <c r="B21" s="158" t="s">
        <v>639</v>
      </c>
      <c r="C21" s="159" t="s">
        <v>18</v>
      </c>
      <c r="D21" s="145">
        <v>1</v>
      </c>
      <c r="E21" s="8"/>
      <c r="F21" s="9"/>
      <c r="G21" s="34" t="str">
        <f t="shared" si="3"/>
        <v/>
      </c>
      <c r="H21" s="39"/>
      <c r="I21" s="35" t="str">
        <f t="shared" si="5"/>
        <v/>
      </c>
      <c r="J21" s="11">
        <v>0.08</v>
      </c>
      <c r="K21" s="5" t="str">
        <f t="shared" si="4"/>
        <v/>
      </c>
    </row>
    <row r="22" spans="1:11" ht="13.5" customHeight="1" x14ac:dyDescent="0.25">
      <c r="A22" s="77">
        <v>12</v>
      </c>
      <c r="B22" s="158" t="s">
        <v>640</v>
      </c>
      <c r="C22" s="159" t="s">
        <v>314</v>
      </c>
      <c r="D22" s="145">
        <v>5</v>
      </c>
      <c r="E22" s="8"/>
      <c r="F22" s="9"/>
      <c r="G22" s="34" t="str">
        <f t="shared" si="3"/>
        <v/>
      </c>
      <c r="H22" s="39"/>
      <c r="I22" s="35" t="str">
        <f t="shared" si="5"/>
        <v/>
      </c>
      <c r="J22" s="11">
        <v>0.23</v>
      </c>
      <c r="K22" s="5" t="str">
        <f t="shared" si="4"/>
        <v/>
      </c>
    </row>
    <row r="23" spans="1:11" ht="13.5" customHeight="1" x14ac:dyDescent="0.25">
      <c r="A23" s="77">
        <v>13</v>
      </c>
      <c r="B23" s="158" t="s">
        <v>641</v>
      </c>
      <c r="C23" s="159" t="s">
        <v>314</v>
      </c>
      <c r="D23" s="145">
        <v>3</v>
      </c>
      <c r="E23" s="8"/>
      <c r="F23" s="9"/>
      <c r="G23" s="34" t="str">
        <f t="shared" si="3"/>
        <v/>
      </c>
      <c r="H23" s="39"/>
      <c r="I23" s="35" t="str">
        <f t="shared" si="5"/>
        <v/>
      </c>
      <c r="J23" s="11">
        <v>0.23</v>
      </c>
      <c r="K23" s="5" t="str">
        <f t="shared" si="4"/>
        <v/>
      </c>
    </row>
    <row r="24" spans="1:11" x14ac:dyDescent="0.25">
      <c r="A24" s="77">
        <v>14</v>
      </c>
      <c r="B24" s="158" t="s">
        <v>642</v>
      </c>
      <c r="C24" s="159" t="s">
        <v>314</v>
      </c>
      <c r="D24" s="145">
        <v>3</v>
      </c>
      <c r="E24" s="8"/>
      <c r="F24" s="9"/>
      <c r="G24" s="34" t="str">
        <f t="shared" si="3"/>
        <v/>
      </c>
      <c r="H24" s="39"/>
      <c r="I24" s="35" t="str">
        <f t="shared" si="5"/>
        <v/>
      </c>
      <c r="J24" s="11">
        <v>0.23</v>
      </c>
      <c r="K24" s="5" t="str">
        <f t="shared" si="4"/>
        <v/>
      </c>
    </row>
    <row r="25" spans="1:11" ht="13.5" customHeight="1" x14ac:dyDescent="0.25">
      <c r="A25" s="77"/>
      <c r="B25" s="74" t="s">
        <v>663</v>
      </c>
      <c r="C25" s="156"/>
      <c r="D25" s="160"/>
      <c r="E25" s="16"/>
      <c r="F25" s="17"/>
      <c r="G25" s="15"/>
      <c r="H25" s="38"/>
      <c r="I25" s="18"/>
      <c r="J25" s="19"/>
      <c r="K25" s="18"/>
    </row>
    <row r="26" spans="1:11" ht="25.5" x14ac:dyDescent="0.25">
      <c r="A26" s="77">
        <v>15</v>
      </c>
      <c r="B26" s="161" t="s">
        <v>28</v>
      </c>
      <c r="C26" s="92" t="s">
        <v>18</v>
      </c>
      <c r="D26" s="145">
        <v>500</v>
      </c>
      <c r="E26" s="8"/>
      <c r="F26" s="9"/>
      <c r="G26" s="34" t="str">
        <f t="shared" si="1"/>
        <v/>
      </c>
      <c r="H26" s="39"/>
      <c r="I26" s="35" t="str">
        <f t="shared" si="2"/>
        <v/>
      </c>
      <c r="J26" s="11">
        <v>0.08</v>
      </c>
      <c r="K26" s="5" t="str">
        <f t="shared" si="0"/>
        <v/>
      </c>
    </row>
    <row r="27" spans="1:11" ht="25.5" x14ac:dyDescent="0.25">
      <c r="A27" s="77">
        <v>16</v>
      </c>
      <c r="B27" s="161" t="s">
        <v>29</v>
      </c>
      <c r="C27" s="92" t="s">
        <v>18</v>
      </c>
      <c r="D27" s="145">
        <v>500</v>
      </c>
      <c r="E27" s="8"/>
      <c r="F27" s="9"/>
      <c r="G27" s="34" t="str">
        <f t="shared" si="1"/>
        <v/>
      </c>
      <c r="H27" s="39"/>
      <c r="I27" s="35" t="str">
        <f t="shared" si="2"/>
        <v/>
      </c>
      <c r="J27" s="11">
        <v>0.08</v>
      </c>
      <c r="K27" s="5" t="str">
        <f t="shared" si="0"/>
        <v/>
      </c>
    </row>
    <row r="28" spans="1:11" ht="25.5" x14ac:dyDescent="0.25">
      <c r="A28" s="77">
        <v>17</v>
      </c>
      <c r="B28" s="161" t="s">
        <v>30</v>
      </c>
      <c r="C28" s="92" t="s">
        <v>18</v>
      </c>
      <c r="D28" s="145">
        <v>100</v>
      </c>
      <c r="E28" s="8"/>
      <c r="F28" s="9"/>
      <c r="G28" s="34" t="str">
        <f t="shared" si="1"/>
        <v/>
      </c>
      <c r="H28" s="39"/>
      <c r="I28" s="35" t="str">
        <f t="shared" si="2"/>
        <v/>
      </c>
      <c r="J28" s="11">
        <v>0.08</v>
      </c>
      <c r="K28" s="5" t="str">
        <f t="shared" si="0"/>
        <v/>
      </c>
    </row>
    <row r="29" spans="1:11" ht="13.5" customHeight="1" x14ac:dyDescent="0.25">
      <c r="A29" s="77">
        <v>18</v>
      </c>
      <c r="B29" s="161" t="s">
        <v>31</v>
      </c>
      <c r="C29" s="92" t="s">
        <v>32</v>
      </c>
      <c r="D29" s="145">
        <v>2</v>
      </c>
      <c r="E29" s="8"/>
      <c r="F29" s="9"/>
      <c r="G29" s="34" t="str">
        <f t="shared" si="1"/>
        <v/>
      </c>
      <c r="H29" s="39"/>
      <c r="I29" s="35" t="str">
        <f t="shared" si="2"/>
        <v/>
      </c>
      <c r="J29" s="11">
        <v>0.08</v>
      </c>
      <c r="K29" s="5" t="str">
        <f t="shared" si="0"/>
        <v/>
      </c>
    </row>
    <row r="30" spans="1:11" ht="25.5" x14ac:dyDescent="0.25">
      <c r="A30" s="77">
        <v>19</v>
      </c>
      <c r="B30" s="161" t="s">
        <v>33</v>
      </c>
      <c r="C30" s="92" t="s">
        <v>18</v>
      </c>
      <c r="D30" s="145">
        <v>1</v>
      </c>
      <c r="E30" s="8"/>
      <c r="F30" s="9"/>
      <c r="G30" s="34" t="str">
        <f t="shared" si="1"/>
        <v/>
      </c>
      <c r="H30" s="40"/>
      <c r="I30" s="35" t="str">
        <f t="shared" si="2"/>
        <v/>
      </c>
      <c r="J30" s="11">
        <v>0.08</v>
      </c>
      <c r="K30" s="5" t="str">
        <f t="shared" si="0"/>
        <v/>
      </c>
    </row>
    <row r="31" spans="1:11" ht="13.5" customHeight="1" x14ac:dyDescent="0.25">
      <c r="A31" s="77"/>
      <c r="B31" s="74" t="s">
        <v>37</v>
      </c>
      <c r="C31" s="156"/>
      <c r="D31" s="157"/>
      <c r="E31" s="16"/>
      <c r="F31" s="17"/>
      <c r="G31" s="15"/>
      <c r="H31" s="37"/>
      <c r="I31" s="18"/>
      <c r="J31" s="19"/>
      <c r="K31" s="18"/>
    </row>
    <row r="32" spans="1:11" ht="27" customHeight="1" x14ac:dyDescent="0.25">
      <c r="A32" s="12">
        <v>20</v>
      </c>
      <c r="B32" s="14" t="s">
        <v>34</v>
      </c>
      <c r="C32" s="21" t="s">
        <v>35</v>
      </c>
      <c r="D32" s="51">
        <v>12</v>
      </c>
      <c r="E32" s="8"/>
      <c r="F32" s="9"/>
      <c r="G32" s="4">
        <v>12</v>
      </c>
      <c r="H32" s="10"/>
      <c r="I32" s="5">
        <f>G32*H32</f>
        <v>0</v>
      </c>
      <c r="J32" s="11">
        <v>0.23</v>
      </c>
      <c r="K32" s="5">
        <f>I32*J32+I32</f>
        <v>0</v>
      </c>
    </row>
    <row r="33" spans="1:11" ht="25.5" x14ac:dyDescent="0.25">
      <c r="A33" s="12">
        <v>21</v>
      </c>
      <c r="B33" s="14" t="s">
        <v>36</v>
      </c>
      <c r="C33" s="21" t="s">
        <v>35</v>
      </c>
      <c r="D33" s="51">
        <v>12</v>
      </c>
      <c r="E33" s="8"/>
      <c r="F33" s="9"/>
      <c r="G33" s="4">
        <v>12</v>
      </c>
      <c r="H33" s="10"/>
      <c r="I33" s="5">
        <f>G33*H33</f>
        <v>0</v>
      </c>
      <c r="J33" s="11">
        <v>0.23</v>
      </c>
      <c r="K33" s="5">
        <f>I33*J33+I33</f>
        <v>0</v>
      </c>
    </row>
    <row r="34" spans="1:11" ht="13.5" customHeight="1" x14ac:dyDescent="0.25">
      <c r="A34" s="203" t="s">
        <v>12</v>
      </c>
      <c r="B34" s="204"/>
      <c r="C34" s="204"/>
      <c r="D34" s="204"/>
      <c r="E34" s="204"/>
      <c r="F34" s="204"/>
      <c r="G34" s="204"/>
      <c r="H34" s="219"/>
      <c r="I34" s="3">
        <f>SUM(I10:I33)</f>
        <v>0</v>
      </c>
      <c r="J34" s="2"/>
      <c r="K34" s="3">
        <f>SUM(K10:K33)</f>
        <v>0</v>
      </c>
    </row>
    <row r="36" spans="1:11" x14ac:dyDescent="0.25">
      <c r="B36" s="6" t="s">
        <v>13</v>
      </c>
      <c r="C36" s="6"/>
    </row>
    <row r="37" spans="1:11" ht="27" customHeight="1" x14ac:dyDescent="0.25">
      <c r="B37" s="206" t="s">
        <v>111</v>
      </c>
      <c r="C37" s="206"/>
      <c r="D37" s="206"/>
      <c r="E37" s="206"/>
      <c r="F37" s="206"/>
      <c r="G37" s="206"/>
      <c r="H37" s="206"/>
      <c r="I37" s="206"/>
      <c r="J37" s="206"/>
      <c r="K37" s="206"/>
    </row>
    <row r="38" spans="1:11" x14ac:dyDescent="0.25">
      <c r="B38" s="206" t="s">
        <v>716</v>
      </c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x14ac:dyDescent="0.25">
      <c r="B39" s="206" t="s">
        <v>637</v>
      </c>
      <c r="C39" s="206"/>
      <c r="D39" s="206"/>
      <c r="E39" s="206"/>
      <c r="F39" s="206"/>
      <c r="G39" s="206"/>
      <c r="H39" s="206"/>
      <c r="I39" s="206"/>
      <c r="J39" s="206"/>
      <c r="K39" s="206"/>
    </row>
    <row r="40" spans="1:11" x14ac:dyDescent="0.25">
      <c r="B40" s="206"/>
      <c r="C40" s="206"/>
      <c r="D40" s="206"/>
      <c r="E40" s="206"/>
      <c r="F40" s="206"/>
      <c r="G40" s="206"/>
      <c r="H40" s="206"/>
      <c r="I40" s="206"/>
      <c r="J40" s="206"/>
      <c r="K40" s="206"/>
    </row>
    <row r="41" spans="1:11" x14ac:dyDescent="0.25">
      <c r="B41" s="220" t="s">
        <v>85</v>
      </c>
      <c r="C41" s="220"/>
      <c r="D41" s="220"/>
      <c r="E41" s="220"/>
      <c r="F41" s="220"/>
      <c r="G41" s="220"/>
      <c r="H41" s="220"/>
      <c r="I41" s="220"/>
      <c r="J41" s="220"/>
      <c r="K41" s="220"/>
    </row>
    <row r="42" spans="1:11" x14ac:dyDescent="0.25">
      <c r="B42" s="217"/>
      <c r="C42" s="217"/>
      <c r="D42" s="217"/>
      <c r="E42" s="217"/>
    </row>
    <row r="43" spans="1:11" ht="42.75" customHeight="1" x14ac:dyDescent="0.25">
      <c r="A43" s="28" t="s">
        <v>38</v>
      </c>
      <c r="B43" s="228" t="s">
        <v>40</v>
      </c>
      <c r="C43" s="229"/>
      <c r="D43" s="229"/>
      <c r="E43" s="229"/>
      <c r="F43" s="228" t="s">
        <v>39</v>
      </c>
      <c r="G43" s="228"/>
    </row>
    <row r="44" spans="1:11" x14ac:dyDescent="0.25">
      <c r="A44" s="30"/>
      <c r="B44" s="224" t="s">
        <v>499</v>
      </c>
      <c r="C44" s="224"/>
      <c r="D44" s="224"/>
      <c r="E44" s="224"/>
      <c r="F44" s="222"/>
      <c r="G44" s="222"/>
    </row>
    <row r="45" spans="1:11" x14ac:dyDescent="0.25">
      <c r="A45" s="30"/>
      <c r="B45" s="224" t="s">
        <v>42</v>
      </c>
      <c r="C45" s="224"/>
      <c r="D45" s="224"/>
      <c r="E45" s="224"/>
      <c r="F45" s="222"/>
      <c r="G45" s="222"/>
    </row>
    <row r="46" spans="1:11" x14ac:dyDescent="0.25">
      <c r="A46" s="30"/>
      <c r="B46" s="221" t="s">
        <v>283</v>
      </c>
      <c r="C46" s="221"/>
      <c r="D46" s="221"/>
      <c r="E46" s="221"/>
      <c r="F46" s="222"/>
      <c r="G46" s="222"/>
    </row>
    <row r="47" spans="1:11" x14ac:dyDescent="0.25">
      <c r="A47" s="30"/>
      <c r="B47" s="224" t="s">
        <v>43</v>
      </c>
      <c r="C47" s="224"/>
      <c r="D47" s="224"/>
      <c r="E47" s="224"/>
      <c r="F47" s="222"/>
      <c r="G47" s="222"/>
    </row>
    <row r="48" spans="1:11" x14ac:dyDescent="0.25">
      <c r="A48" s="27">
        <v>1</v>
      </c>
      <c r="B48" s="243" t="s">
        <v>44</v>
      </c>
      <c r="C48" s="243"/>
      <c r="D48" s="243"/>
      <c r="E48" s="243"/>
      <c r="F48" s="222"/>
      <c r="G48" s="222"/>
    </row>
    <row r="49" spans="1:7" x14ac:dyDescent="0.25">
      <c r="A49" s="27">
        <v>2</v>
      </c>
      <c r="B49" s="243" t="s">
        <v>45</v>
      </c>
      <c r="C49" s="243"/>
      <c r="D49" s="243"/>
      <c r="E49" s="243"/>
      <c r="F49" s="222"/>
      <c r="G49" s="222"/>
    </row>
    <row r="50" spans="1:7" x14ac:dyDescent="0.25">
      <c r="A50" s="27">
        <v>3</v>
      </c>
      <c r="B50" s="243" t="s">
        <v>46</v>
      </c>
      <c r="C50" s="243"/>
      <c r="D50" s="243"/>
      <c r="E50" s="243"/>
      <c r="F50" s="222"/>
      <c r="G50" s="222"/>
    </row>
    <row r="51" spans="1:7" x14ac:dyDescent="0.25">
      <c r="A51" s="27">
        <v>4</v>
      </c>
      <c r="B51" s="243" t="s">
        <v>47</v>
      </c>
      <c r="C51" s="243"/>
      <c r="D51" s="243"/>
      <c r="E51" s="243"/>
      <c r="F51" s="222"/>
      <c r="G51" s="222"/>
    </row>
    <row r="52" spans="1:7" x14ac:dyDescent="0.25">
      <c r="A52" s="31">
        <v>5</v>
      </c>
      <c r="B52" s="243" t="s">
        <v>48</v>
      </c>
      <c r="C52" s="243"/>
      <c r="D52" s="243"/>
      <c r="E52" s="243"/>
      <c r="F52" s="222"/>
      <c r="G52" s="222"/>
    </row>
    <row r="53" spans="1:7" x14ac:dyDescent="0.25">
      <c r="A53" s="31">
        <v>6</v>
      </c>
      <c r="B53" s="243" t="s">
        <v>49</v>
      </c>
      <c r="C53" s="243"/>
      <c r="D53" s="243"/>
      <c r="E53" s="243"/>
      <c r="F53" s="222"/>
      <c r="G53" s="222"/>
    </row>
    <row r="54" spans="1:7" x14ac:dyDescent="0.25">
      <c r="A54" s="31">
        <v>7</v>
      </c>
      <c r="B54" s="243" t="s">
        <v>50</v>
      </c>
      <c r="C54" s="243"/>
      <c r="D54" s="243"/>
      <c r="E54" s="243"/>
      <c r="F54" s="222"/>
      <c r="G54" s="222"/>
    </row>
    <row r="55" spans="1:7" x14ac:dyDescent="0.25">
      <c r="A55" s="31">
        <v>8</v>
      </c>
      <c r="B55" s="243" t="s">
        <v>51</v>
      </c>
      <c r="C55" s="243"/>
      <c r="D55" s="243"/>
      <c r="E55" s="243"/>
      <c r="F55" s="222"/>
      <c r="G55" s="222"/>
    </row>
    <row r="56" spans="1:7" x14ac:dyDescent="0.25">
      <c r="A56" s="31">
        <v>9</v>
      </c>
      <c r="B56" s="243" t="s">
        <v>52</v>
      </c>
      <c r="C56" s="243"/>
      <c r="D56" s="243"/>
      <c r="E56" s="243"/>
      <c r="F56" s="222"/>
      <c r="G56" s="222"/>
    </row>
    <row r="57" spans="1:7" x14ac:dyDescent="0.25">
      <c r="A57" s="31">
        <v>10</v>
      </c>
      <c r="B57" s="243" t="s">
        <v>53</v>
      </c>
      <c r="C57" s="243"/>
      <c r="D57" s="243"/>
      <c r="E57" s="243"/>
      <c r="F57" s="222"/>
      <c r="G57" s="222"/>
    </row>
    <row r="58" spans="1:7" x14ac:dyDescent="0.25">
      <c r="A58" s="31">
        <v>11</v>
      </c>
      <c r="B58" s="243" t="s">
        <v>54</v>
      </c>
      <c r="C58" s="243"/>
      <c r="D58" s="243"/>
      <c r="E58" s="243"/>
      <c r="F58" s="222"/>
      <c r="G58" s="222"/>
    </row>
    <row r="59" spans="1:7" x14ac:dyDescent="0.25">
      <c r="A59" s="31">
        <v>12</v>
      </c>
      <c r="B59" s="243" t="s">
        <v>55</v>
      </c>
      <c r="C59" s="243"/>
      <c r="D59" s="243"/>
      <c r="E59" s="243"/>
      <c r="F59" s="222"/>
      <c r="G59" s="222"/>
    </row>
    <row r="60" spans="1:7" x14ac:dyDescent="0.25">
      <c r="A60" s="31">
        <v>13</v>
      </c>
      <c r="B60" s="243" t="s">
        <v>56</v>
      </c>
      <c r="C60" s="243"/>
      <c r="D60" s="243"/>
      <c r="E60" s="243"/>
      <c r="F60" s="222"/>
      <c r="G60" s="222"/>
    </row>
    <row r="61" spans="1:7" x14ac:dyDescent="0.25">
      <c r="A61" s="31">
        <v>14</v>
      </c>
      <c r="B61" s="243" t="s">
        <v>57</v>
      </c>
      <c r="C61" s="243"/>
      <c r="D61" s="243"/>
      <c r="E61" s="243"/>
      <c r="F61" s="222"/>
      <c r="G61" s="222"/>
    </row>
    <row r="62" spans="1:7" x14ac:dyDescent="0.25">
      <c r="A62" s="31">
        <v>15</v>
      </c>
      <c r="B62" s="243" t="s">
        <v>58</v>
      </c>
      <c r="C62" s="243"/>
      <c r="D62" s="243"/>
      <c r="E62" s="243"/>
      <c r="F62" s="222"/>
      <c r="G62" s="222"/>
    </row>
    <row r="63" spans="1:7" x14ac:dyDescent="0.25">
      <c r="A63" s="31">
        <v>16</v>
      </c>
      <c r="B63" s="243" t="s">
        <v>59</v>
      </c>
      <c r="C63" s="243"/>
      <c r="D63" s="243"/>
      <c r="E63" s="243"/>
      <c r="F63" s="222"/>
      <c r="G63" s="222"/>
    </row>
    <row r="64" spans="1:7" x14ac:dyDescent="0.25">
      <c r="A64" s="31">
        <v>17</v>
      </c>
      <c r="B64" s="243" t="s">
        <v>60</v>
      </c>
      <c r="C64" s="243"/>
      <c r="D64" s="243"/>
      <c r="E64" s="243"/>
      <c r="F64" s="222"/>
      <c r="G64" s="222"/>
    </row>
    <row r="65" spans="1:7" x14ac:dyDescent="0.25">
      <c r="A65" s="31">
        <v>18</v>
      </c>
      <c r="B65" s="243" t="s">
        <v>61</v>
      </c>
      <c r="C65" s="243"/>
      <c r="D65" s="243"/>
      <c r="E65" s="243"/>
      <c r="F65" s="222"/>
      <c r="G65" s="222"/>
    </row>
    <row r="66" spans="1:7" x14ac:dyDescent="0.25">
      <c r="A66" s="31">
        <v>19</v>
      </c>
      <c r="B66" s="243" t="s">
        <v>62</v>
      </c>
      <c r="C66" s="243"/>
      <c r="D66" s="243"/>
      <c r="E66" s="243"/>
      <c r="F66" s="222"/>
      <c r="G66" s="222"/>
    </row>
    <row r="67" spans="1:7" x14ac:dyDescent="0.25">
      <c r="A67" s="31">
        <v>20</v>
      </c>
      <c r="B67" s="243" t="s">
        <v>63</v>
      </c>
      <c r="C67" s="243"/>
      <c r="D67" s="243"/>
      <c r="E67" s="243"/>
      <c r="F67" s="222"/>
      <c r="G67" s="222"/>
    </row>
    <row r="68" spans="1:7" x14ac:dyDescent="0.25">
      <c r="A68" s="31">
        <v>21</v>
      </c>
      <c r="B68" s="243" t="s">
        <v>64</v>
      </c>
      <c r="C68" s="243"/>
      <c r="D68" s="243"/>
      <c r="E68" s="243"/>
      <c r="F68" s="222"/>
      <c r="G68" s="222"/>
    </row>
    <row r="69" spans="1:7" x14ac:dyDescent="0.25">
      <c r="A69" s="32">
        <v>22</v>
      </c>
      <c r="B69" s="243" t="s">
        <v>65</v>
      </c>
      <c r="C69" s="243"/>
      <c r="D69" s="243"/>
      <c r="E69" s="243"/>
      <c r="F69" s="222"/>
      <c r="G69" s="222"/>
    </row>
    <row r="70" spans="1:7" x14ac:dyDescent="0.25">
      <c r="A70" s="32">
        <v>23</v>
      </c>
      <c r="B70" s="243" t="s">
        <v>66</v>
      </c>
      <c r="C70" s="243"/>
      <c r="D70" s="243"/>
      <c r="E70" s="243"/>
      <c r="F70" s="222"/>
      <c r="G70" s="222"/>
    </row>
    <row r="71" spans="1:7" x14ac:dyDescent="0.25">
      <c r="A71" s="32">
        <v>24</v>
      </c>
      <c r="B71" s="243" t="s">
        <v>67</v>
      </c>
      <c r="C71" s="243"/>
      <c r="D71" s="243"/>
      <c r="E71" s="243"/>
      <c r="F71" s="222"/>
      <c r="G71" s="222"/>
    </row>
    <row r="72" spans="1:7" x14ac:dyDescent="0.25">
      <c r="A72" s="32">
        <v>25</v>
      </c>
      <c r="B72" s="243" t="s">
        <v>68</v>
      </c>
      <c r="C72" s="243"/>
      <c r="D72" s="243"/>
      <c r="E72" s="243"/>
      <c r="F72" s="222"/>
      <c r="G72" s="222"/>
    </row>
    <row r="73" spans="1:7" s="23" customFormat="1" x14ac:dyDescent="0.25">
      <c r="A73" s="32">
        <v>26</v>
      </c>
      <c r="B73" s="243" t="s">
        <v>69</v>
      </c>
      <c r="C73" s="243"/>
      <c r="D73" s="243"/>
      <c r="E73" s="243"/>
      <c r="F73" s="233"/>
      <c r="G73" s="233"/>
    </row>
    <row r="74" spans="1:7" s="23" customFormat="1" x14ac:dyDescent="0.25">
      <c r="A74" s="32">
        <v>27</v>
      </c>
      <c r="B74" s="225" t="s">
        <v>70</v>
      </c>
      <c r="C74" s="226"/>
      <c r="D74" s="226"/>
      <c r="E74" s="227"/>
      <c r="F74" s="233"/>
      <c r="G74" s="233"/>
    </row>
    <row r="75" spans="1:7" x14ac:dyDescent="0.25">
      <c r="A75" s="25" t="s">
        <v>112</v>
      </c>
      <c r="B75" s="225" t="s">
        <v>71</v>
      </c>
      <c r="C75" s="226"/>
      <c r="D75" s="226"/>
      <c r="E75" s="227"/>
      <c r="F75" s="222"/>
      <c r="G75" s="222"/>
    </row>
    <row r="76" spans="1:7" x14ac:dyDescent="0.25">
      <c r="A76" s="26" t="s">
        <v>113</v>
      </c>
      <c r="B76" s="243" t="s">
        <v>72</v>
      </c>
      <c r="C76" s="243"/>
      <c r="D76" s="243"/>
      <c r="E76" s="243"/>
      <c r="F76" s="222"/>
      <c r="G76" s="222"/>
    </row>
    <row r="77" spans="1:7" x14ac:dyDescent="0.25">
      <c r="A77" s="26" t="s">
        <v>114</v>
      </c>
      <c r="B77" s="243" t="s">
        <v>73</v>
      </c>
      <c r="C77" s="243"/>
      <c r="D77" s="243"/>
      <c r="E77" s="243"/>
      <c r="F77" s="222"/>
      <c r="G77" s="222"/>
    </row>
    <row r="78" spans="1:7" x14ac:dyDescent="0.25">
      <c r="A78" s="26" t="s">
        <v>115</v>
      </c>
      <c r="B78" s="243" t="s">
        <v>74</v>
      </c>
      <c r="C78" s="243"/>
      <c r="D78" s="243"/>
      <c r="E78" s="243"/>
      <c r="F78" s="222"/>
      <c r="G78" s="222"/>
    </row>
    <row r="79" spans="1:7" x14ac:dyDescent="0.25">
      <c r="A79" s="26" t="s">
        <v>116</v>
      </c>
      <c r="B79" s="225" t="s">
        <v>75</v>
      </c>
      <c r="C79" s="226"/>
      <c r="D79" s="226"/>
      <c r="E79" s="227"/>
      <c r="F79" s="222"/>
      <c r="G79" s="222"/>
    </row>
    <row r="80" spans="1:7" x14ac:dyDescent="0.25">
      <c r="A80" s="26" t="s">
        <v>117</v>
      </c>
      <c r="B80" s="243" t="s">
        <v>76</v>
      </c>
      <c r="C80" s="243"/>
      <c r="D80" s="243"/>
      <c r="E80" s="243"/>
      <c r="F80" s="222"/>
      <c r="G80" s="222"/>
    </row>
    <row r="81" spans="1:11" x14ac:dyDescent="0.25">
      <c r="A81" s="25">
        <v>28</v>
      </c>
      <c r="B81" s="225" t="s">
        <v>77</v>
      </c>
      <c r="C81" s="226"/>
      <c r="D81" s="226"/>
      <c r="E81" s="227"/>
      <c r="F81" s="222"/>
      <c r="G81" s="222"/>
    </row>
    <row r="82" spans="1:11" x14ac:dyDescent="0.25">
      <c r="A82" s="25">
        <v>29</v>
      </c>
      <c r="B82" s="225" t="s">
        <v>78</v>
      </c>
      <c r="C82" s="226"/>
      <c r="D82" s="226"/>
      <c r="E82" s="227"/>
      <c r="F82" s="222"/>
      <c r="G82" s="222"/>
    </row>
    <row r="83" spans="1:11" ht="27.75" customHeight="1" x14ac:dyDescent="0.25">
      <c r="A83" s="25">
        <v>30</v>
      </c>
      <c r="B83" s="225" t="s">
        <v>110</v>
      </c>
      <c r="C83" s="226"/>
      <c r="D83" s="226"/>
      <c r="E83" s="227"/>
      <c r="F83" s="222"/>
      <c r="G83" s="222"/>
    </row>
    <row r="84" spans="1:11" ht="27" customHeight="1" x14ac:dyDescent="0.25">
      <c r="A84" s="25">
        <v>31</v>
      </c>
      <c r="B84" s="243" t="s">
        <v>79</v>
      </c>
      <c r="C84" s="243"/>
      <c r="D84" s="243"/>
      <c r="E84" s="225"/>
      <c r="F84" s="222"/>
      <c r="G84" s="222"/>
    </row>
    <row r="85" spans="1:11" x14ac:dyDescent="0.25">
      <c r="A85" s="26">
        <v>32</v>
      </c>
      <c r="B85" s="225" t="s">
        <v>80</v>
      </c>
      <c r="C85" s="226"/>
      <c r="D85" s="226"/>
      <c r="E85" s="227"/>
      <c r="F85" s="222"/>
      <c r="G85" s="222"/>
    </row>
    <row r="86" spans="1:11" x14ac:dyDescent="0.25">
      <c r="A86" s="26">
        <v>33</v>
      </c>
      <c r="B86" s="225" t="s">
        <v>81</v>
      </c>
      <c r="C86" s="226"/>
      <c r="D86" s="226"/>
      <c r="E86" s="227"/>
      <c r="F86" s="222"/>
      <c r="G86" s="222"/>
    </row>
    <row r="87" spans="1:11" ht="13.5" customHeight="1" x14ac:dyDescent="0.25">
      <c r="A87" s="26">
        <v>34</v>
      </c>
      <c r="B87" s="225" t="s">
        <v>82</v>
      </c>
      <c r="C87" s="226"/>
      <c r="D87" s="226"/>
      <c r="E87" s="227"/>
      <c r="F87" s="222"/>
      <c r="G87" s="222"/>
    </row>
    <row r="88" spans="1:11" x14ac:dyDescent="0.25">
      <c r="A88" s="25">
        <v>35</v>
      </c>
      <c r="B88" s="243" t="s">
        <v>83</v>
      </c>
      <c r="C88" s="243"/>
      <c r="D88" s="243"/>
      <c r="E88" s="225"/>
      <c r="F88" s="222"/>
      <c r="G88" s="222"/>
    </row>
    <row r="89" spans="1:11" x14ac:dyDescent="0.25">
      <c r="A89" s="25">
        <v>36</v>
      </c>
      <c r="B89" s="243" t="s">
        <v>84</v>
      </c>
      <c r="C89" s="243"/>
      <c r="D89" s="243"/>
      <c r="E89" s="225"/>
      <c r="F89" s="222"/>
      <c r="G89" s="222"/>
    </row>
    <row r="90" spans="1:11" x14ac:dyDescent="0.25">
      <c r="A90" s="20"/>
      <c r="B90" s="24"/>
      <c r="C90" s="24"/>
      <c r="D90" s="24"/>
      <c r="E90" s="24"/>
      <c r="F90" s="236"/>
      <c r="G90" s="236"/>
    </row>
    <row r="91" spans="1:11" x14ac:dyDescent="0.25">
      <c r="B91" s="220" t="s">
        <v>85</v>
      </c>
      <c r="C91" s="220"/>
      <c r="D91" s="220"/>
      <c r="E91" s="220"/>
      <c r="F91" s="220"/>
      <c r="G91" s="220"/>
      <c r="H91" s="220"/>
      <c r="I91" s="220"/>
      <c r="J91" s="220"/>
      <c r="K91" s="220"/>
    </row>
    <row r="92" spans="1:11" x14ac:dyDescent="0.25">
      <c r="B92" s="217"/>
      <c r="C92" s="217"/>
      <c r="D92" s="217"/>
      <c r="E92" s="217"/>
    </row>
    <row r="93" spans="1:11" ht="39.75" customHeight="1" x14ac:dyDescent="0.25">
      <c r="A93" s="29" t="s">
        <v>38</v>
      </c>
      <c r="B93" s="228" t="s">
        <v>40</v>
      </c>
      <c r="C93" s="229"/>
      <c r="D93" s="229"/>
      <c r="E93" s="229"/>
      <c r="F93" s="228" t="s">
        <v>39</v>
      </c>
      <c r="G93" s="228"/>
    </row>
    <row r="94" spans="1:11" x14ac:dyDescent="0.25">
      <c r="A94" s="30"/>
      <c r="B94" s="224" t="s">
        <v>499</v>
      </c>
      <c r="C94" s="224"/>
      <c r="D94" s="224"/>
      <c r="E94" s="224"/>
      <c r="F94" s="222"/>
      <c r="G94" s="222"/>
    </row>
    <row r="95" spans="1:11" x14ac:dyDescent="0.25">
      <c r="A95" s="30"/>
      <c r="B95" s="224" t="s">
        <v>42</v>
      </c>
      <c r="C95" s="224"/>
      <c r="D95" s="224"/>
      <c r="E95" s="224"/>
      <c r="F95" s="222"/>
      <c r="G95" s="222"/>
    </row>
    <row r="96" spans="1:11" x14ac:dyDescent="0.25">
      <c r="A96" s="30"/>
      <c r="B96" s="221" t="s">
        <v>284</v>
      </c>
      <c r="C96" s="221"/>
      <c r="D96" s="221"/>
      <c r="E96" s="221"/>
      <c r="F96" s="222"/>
      <c r="G96" s="222"/>
    </row>
    <row r="97" spans="1:7" x14ac:dyDescent="0.25">
      <c r="A97" s="33"/>
      <c r="B97" s="223" t="s">
        <v>334</v>
      </c>
      <c r="C97" s="224"/>
      <c r="D97" s="224"/>
      <c r="E97" s="224"/>
      <c r="F97" s="222"/>
      <c r="G97" s="222"/>
    </row>
    <row r="98" spans="1:7" x14ac:dyDescent="0.25">
      <c r="A98" s="26">
        <v>1</v>
      </c>
      <c r="B98" s="243" t="s">
        <v>92</v>
      </c>
      <c r="C98" s="243"/>
      <c r="D98" s="243"/>
      <c r="E98" s="243"/>
      <c r="F98" s="222"/>
      <c r="G98" s="222"/>
    </row>
    <row r="99" spans="1:7" x14ac:dyDescent="0.25">
      <c r="A99" s="26">
        <v>2</v>
      </c>
      <c r="B99" s="243" t="s">
        <v>93</v>
      </c>
      <c r="C99" s="243"/>
      <c r="D99" s="243"/>
      <c r="E99" s="243"/>
      <c r="F99" s="222"/>
      <c r="G99" s="222"/>
    </row>
    <row r="100" spans="1:7" x14ac:dyDescent="0.25">
      <c r="A100" s="26">
        <v>3</v>
      </c>
      <c r="B100" s="243" t="s">
        <v>94</v>
      </c>
      <c r="C100" s="243"/>
      <c r="D100" s="243"/>
      <c r="E100" s="243"/>
      <c r="F100" s="222"/>
      <c r="G100" s="222"/>
    </row>
    <row r="101" spans="1:7" ht="26.25" customHeight="1" x14ac:dyDescent="0.25">
      <c r="A101" s="26">
        <v>4</v>
      </c>
      <c r="B101" s="243" t="s">
        <v>95</v>
      </c>
      <c r="C101" s="243"/>
      <c r="D101" s="243"/>
      <c r="E101" s="243"/>
      <c r="F101" s="222"/>
      <c r="G101" s="222"/>
    </row>
    <row r="102" spans="1:7" x14ac:dyDescent="0.25">
      <c r="A102" s="26">
        <v>5</v>
      </c>
      <c r="B102" s="243" t="s">
        <v>96</v>
      </c>
      <c r="C102" s="243"/>
      <c r="D102" s="243"/>
      <c r="E102" s="243"/>
      <c r="F102" s="222"/>
      <c r="G102" s="222"/>
    </row>
    <row r="103" spans="1:7" x14ac:dyDescent="0.25">
      <c r="A103" s="26">
        <v>6</v>
      </c>
      <c r="B103" s="243" t="s">
        <v>97</v>
      </c>
      <c r="C103" s="243"/>
      <c r="D103" s="243"/>
      <c r="E103" s="243"/>
      <c r="F103" s="222"/>
      <c r="G103" s="222"/>
    </row>
    <row r="104" spans="1:7" x14ac:dyDescent="0.25">
      <c r="A104" s="26">
        <v>7</v>
      </c>
      <c r="B104" s="243" t="s">
        <v>98</v>
      </c>
      <c r="C104" s="243"/>
      <c r="D104" s="243"/>
      <c r="E104" s="243"/>
      <c r="F104" s="222"/>
      <c r="G104" s="222"/>
    </row>
    <row r="105" spans="1:7" x14ac:dyDescent="0.25">
      <c r="A105" s="26">
        <v>8</v>
      </c>
      <c r="B105" s="243" t="s">
        <v>99</v>
      </c>
      <c r="C105" s="243"/>
      <c r="D105" s="243"/>
      <c r="E105" s="243"/>
      <c r="F105" s="222"/>
      <c r="G105" s="222"/>
    </row>
    <row r="106" spans="1:7" x14ac:dyDescent="0.25">
      <c r="A106" s="26">
        <v>9</v>
      </c>
      <c r="B106" s="243" t="s">
        <v>100</v>
      </c>
      <c r="C106" s="243"/>
      <c r="D106" s="243"/>
      <c r="E106" s="243"/>
      <c r="F106" s="222"/>
      <c r="G106" s="222"/>
    </row>
    <row r="107" spans="1:7" x14ac:dyDescent="0.25">
      <c r="A107" s="26">
        <v>10</v>
      </c>
      <c r="B107" s="243" t="s">
        <v>101</v>
      </c>
      <c r="C107" s="243"/>
      <c r="D107" s="243"/>
      <c r="E107" s="243"/>
      <c r="F107" s="222"/>
      <c r="G107" s="222"/>
    </row>
    <row r="108" spans="1:7" x14ac:dyDescent="0.25">
      <c r="A108" s="26">
        <v>11</v>
      </c>
      <c r="B108" s="243" t="s">
        <v>102</v>
      </c>
      <c r="C108" s="243"/>
      <c r="D108" s="243"/>
      <c r="E108" s="243"/>
      <c r="F108" s="222"/>
      <c r="G108" s="222"/>
    </row>
    <row r="109" spans="1:7" x14ac:dyDescent="0.25">
      <c r="A109" s="26">
        <v>12</v>
      </c>
      <c r="B109" s="243" t="s">
        <v>103</v>
      </c>
      <c r="C109" s="243"/>
      <c r="D109" s="243"/>
      <c r="E109" s="243"/>
      <c r="F109" s="222"/>
      <c r="G109" s="222"/>
    </row>
    <row r="110" spans="1:7" x14ac:dyDescent="0.25">
      <c r="A110" s="26">
        <v>13</v>
      </c>
      <c r="B110" s="243" t="s">
        <v>104</v>
      </c>
      <c r="C110" s="243"/>
      <c r="D110" s="243"/>
      <c r="E110" s="243"/>
      <c r="F110" s="222"/>
      <c r="G110" s="222"/>
    </row>
    <row r="111" spans="1:7" ht="27" customHeight="1" x14ac:dyDescent="0.25">
      <c r="A111" s="26">
        <v>14</v>
      </c>
      <c r="B111" s="243" t="s">
        <v>105</v>
      </c>
      <c r="C111" s="243"/>
      <c r="D111" s="243"/>
      <c r="E111" s="243"/>
      <c r="F111" s="222"/>
      <c r="G111" s="222"/>
    </row>
    <row r="112" spans="1:7" x14ac:dyDescent="0.25">
      <c r="A112" s="26">
        <v>15</v>
      </c>
      <c r="B112" s="243" t="s">
        <v>106</v>
      </c>
      <c r="C112" s="243"/>
      <c r="D112" s="243"/>
      <c r="E112" s="243"/>
      <c r="F112" s="222"/>
      <c r="G112" s="222"/>
    </row>
    <row r="113" spans="1:7" x14ac:dyDescent="0.25">
      <c r="A113" s="26">
        <v>16</v>
      </c>
      <c r="B113" s="243" t="s">
        <v>107</v>
      </c>
      <c r="C113" s="243"/>
      <c r="D113" s="243"/>
      <c r="E113" s="243"/>
      <c r="F113" s="222"/>
      <c r="G113" s="222"/>
    </row>
    <row r="114" spans="1:7" x14ac:dyDescent="0.25">
      <c r="A114" s="26">
        <v>17</v>
      </c>
      <c r="B114" s="243" t="s">
        <v>108</v>
      </c>
      <c r="C114" s="243"/>
      <c r="D114" s="243"/>
      <c r="E114" s="243"/>
      <c r="F114" s="222"/>
      <c r="G114" s="222"/>
    </row>
    <row r="115" spans="1:7" x14ac:dyDescent="0.25">
      <c r="A115" s="26">
        <v>18</v>
      </c>
      <c r="B115" s="243" t="s">
        <v>109</v>
      </c>
      <c r="C115" s="243"/>
      <c r="D115" s="243"/>
      <c r="E115" s="243"/>
      <c r="F115" s="222"/>
      <c r="G115" s="222"/>
    </row>
    <row r="116" spans="1:7" x14ac:dyDescent="0.25">
      <c r="A116" s="26">
        <v>19</v>
      </c>
      <c r="B116" s="243" t="s">
        <v>78</v>
      </c>
      <c r="C116" s="243"/>
      <c r="D116" s="243"/>
      <c r="E116" s="243"/>
      <c r="F116" s="222"/>
      <c r="G116" s="222"/>
    </row>
    <row r="117" spans="1:7" x14ac:dyDescent="0.25">
      <c r="A117" s="26">
        <v>20</v>
      </c>
      <c r="B117" s="243" t="s">
        <v>81</v>
      </c>
      <c r="C117" s="243"/>
      <c r="D117" s="243"/>
      <c r="E117" s="243"/>
      <c r="F117" s="222"/>
      <c r="G117" s="222"/>
    </row>
    <row r="118" spans="1:7" x14ac:dyDescent="0.25">
      <c r="A118" s="26">
        <v>21</v>
      </c>
      <c r="B118" s="243" t="s">
        <v>82</v>
      </c>
      <c r="C118" s="243"/>
      <c r="D118" s="243"/>
      <c r="E118" s="243"/>
      <c r="F118" s="222"/>
      <c r="G118" s="222"/>
    </row>
    <row r="119" spans="1:7" x14ac:dyDescent="0.25">
      <c r="A119" s="26">
        <v>22</v>
      </c>
      <c r="B119" s="243" t="s">
        <v>84</v>
      </c>
      <c r="C119" s="243"/>
      <c r="D119" s="243"/>
      <c r="E119" s="243"/>
      <c r="F119" s="222"/>
      <c r="G119" s="222"/>
    </row>
    <row r="121" spans="1:7" x14ac:dyDescent="0.25">
      <c r="B121" s="134" t="s">
        <v>86</v>
      </c>
    </row>
    <row r="122" spans="1:7" x14ac:dyDescent="0.25">
      <c r="B122" s="134" t="s">
        <v>87</v>
      </c>
    </row>
    <row r="123" spans="1:7" x14ac:dyDescent="0.25">
      <c r="B123" s="134" t="s">
        <v>88</v>
      </c>
    </row>
    <row r="124" spans="1:7" x14ac:dyDescent="0.25">
      <c r="B124" s="134" t="s">
        <v>89</v>
      </c>
    </row>
    <row r="125" spans="1:7" x14ac:dyDescent="0.25">
      <c r="B125" s="134" t="s">
        <v>90</v>
      </c>
    </row>
    <row r="126" spans="1:7" x14ac:dyDescent="0.25">
      <c r="B126" s="134" t="s">
        <v>91</v>
      </c>
    </row>
  </sheetData>
  <mergeCells count="174">
    <mergeCell ref="F113:G113"/>
    <mergeCell ref="F114:G114"/>
    <mergeCell ref="F115:G115"/>
    <mergeCell ref="F116:G116"/>
    <mergeCell ref="F117:G117"/>
    <mergeCell ref="F118:G118"/>
    <mergeCell ref="F119:G119"/>
    <mergeCell ref="B104:E104"/>
    <mergeCell ref="B108:E108"/>
    <mergeCell ref="B107:E107"/>
    <mergeCell ref="B105:E105"/>
    <mergeCell ref="B106:E106"/>
    <mergeCell ref="B118:E118"/>
    <mergeCell ref="B119:E119"/>
    <mergeCell ref="B117:E117"/>
    <mergeCell ref="B115:E115"/>
    <mergeCell ref="B111:E111"/>
    <mergeCell ref="B109:E109"/>
    <mergeCell ref="B110:E110"/>
    <mergeCell ref="B112:E112"/>
    <mergeCell ref="B114:E114"/>
    <mergeCell ref="B113:E113"/>
    <mergeCell ref="B116:E116"/>
    <mergeCell ref="F104:G104"/>
    <mergeCell ref="F105:G105"/>
    <mergeCell ref="F106:G106"/>
    <mergeCell ref="F107:G107"/>
    <mergeCell ref="F108:G108"/>
    <mergeCell ref="F109:G109"/>
    <mergeCell ref="F110:G110"/>
    <mergeCell ref="F111:G111"/>
    <mergeCell ref="F112:G112"/>
    <mergeCell ref="B97:E97"/>
    <mergeCell ref="F97:G97"/>
    <mergeCell ref="B98:E98"/>
    <mergeCell ref="F98:G98"/>
    <mergeCell ref="F99:G99"/>
    <mergeCell ref="F100:G100"/>
    <mergeCell ref="F101:G101"/>
    <mergeCell ref="F102:G102"/>
    <mergeCell ref="F103:G103"/>
    <mergeCell ref="B101:E101"/>
    <mergeCell ref="B102:E102"/>
    <mergeCell ref="B99:E99"/>
    <mergeCell ref="B100:E100"/>
    <mergeCell ref="B103:E103"/>
    <mergeCell ref="B91:K91"/>
    <mergeCell ref="B92:E92"/>
    <mergeCell ref="B93:E93"/>
    <mergeCell ref="F93:G93"/>
    <mergeCell ref="B94:E94"/>
    <mergeCell ref="F94:G94"/>
    <mergeCell ref="B95:E95"/>
    <mergeCell ref="F95:G95"/>
    <mergeCell ref="B96:E96"/>
    <mergeCell ref="F96:G96"/>
    <mergeCell ref="G6:G9"/>
    <mergeCell ref="H6:H9"/>
    <mergeCell ref="I6:I9"/>
    <mergeCell ref="J6:J9"/>
    <mergeCell ref="K6:K9"/>
    <mergeCell ref="A34:H34"/>
    <mergeCell ref="C6:C9"/>
    <mergeCell ref="A1:K1"/>
    <mergeCell ref="A2:K2"/>
    <mergeCell ref="A3:K3"/>
    <mergeCell ref="A5:A9"/>
    <mergeCell ref="B5:D5"/>
    <mergeCell ref="E5:K5"/>
    <mergeCell ref="B6:B9"/>
    <mergeCell ref="D6:D9"/>
    <mergeCell ref="E6:E9"/>
    <mergeCell ref="F6:F9"/>
    <mergeCell ref="B42:E42"/>
    <mergeCell ref="B43:E43"/>
    <mergeCell ref="B44:E44"/>
    <mergeCell ref="B45:E45"/>
    <mergeCell ref="B46:E46"/>
    <mergeCell ref="B47:E47"/>
    <mergeCell ref="B48:E48"/>
    <mergeCell ref="F48:G48"/>
    <mergeCell ref="B37:K37"/>
    <mergeCell ref="B39:K39"/>
    <mergeCell ref="B40:K40"/>
    <mergeCell ref="B41:K41"/>
    <mergeCell ref="B38:K38"/>
    <mergeCell ref="B64:E64"/>
    <mergeCell ref="B65:E65"/>
    <mergeCell ref="B66:E66"/>
    <mergeCell ref="B49:E49"/>
    <mergeCell ref="B50:E50"/>
    <mergeCell ref="B51:E51"/>
    <mergeCell ref="B52:E52"/>
    <mergeCell ref="B53:E53"/>
    <mergeCell ref="B54:E54"/>
    <mergeCell ref="B55:E55"/>
    <mergeCell ref="B59:E59"/>
    <mergeCell ref="B62:E62"/>
    <mergeCell ref="B60:E60"/>
    <mergeCell ref="B57:E57"/>
    <mergeCell ref="B58:E58"/>
    <mergeCell ref="B56:E56"/>
    <mergeCell ref="B61:E61"/>
    <mergeCell ref="B63:E63"/>
    <mergeCell ref="F49:G49"/>
    <mergeCell ref="F50:G50"/>
    <mergeCell ref="F51:G51"/>
    <mergeCell ref="F52:G52"/>
    <mergeCell ref="F53:G53"/>
    <mergeCell ref="F54:G54"/>
    <mergeCell ref="F43:G43"/>
    <mergeCell ref="F44:G44"/>
    <mergeCell ref="F45:G45"/>
    <mergeCell ref="F46:G46"/>
    <mergeCell ref="F47:G47"/>
    <mergeCell ref="F61:G61"/>
    <mergeCell ref="F62:G62"/>
    <mergeCell ref="F63:G63"/>
    <mergeCell ref="F64:G64"/>
    <mergeCell ref="F65:G65"/>
    <mergeCell ref="F66:G66"/>
    <mergeCell ref="F55:G55"/>
    <mergeCell ref="F56:G56"/>
    <mergeCell ref="F57:G57"/>
    <mergeCell ref="F58:G58"/>
    <mergeCell ref="F59:G59"/>
    <mergeCell ref="F60:G60"/>
    <mergeCell ref="F67:G67"/>
    <mergeCell ref="F68:G68"/>
    <mergeCell ref="F69:G69"/>
    <mergeCell ref="F70:G70"/>
    <mergeCell ref="F71:G71"/>
    <mergeCell ref="F72:G72"/>
    <mergeCell ref="B67:E67"/>
    <mergeCell ref="B68:E68"/>
    <mergeCell ref="B69:E69"/>
    <mergeCell ref="B70:E70"/>
    <mergeCell ref="B71:E71"/>
    <mergeCell ref="B72:E72"/>
    <mergeCell ref="B76:E76"/>
    <mergeCell ref="F76:G76"/>
    <mergeCell ref="B77:E77"/>
    <mergeCell ref="F77:G77"/>
    <mergeCell ref="B78:E78"/>
    <mergeCell ref="F78:G78"/>
    <mergeCell ref="B73:E73"/>
    <mergeCell ref="F73:G73"/>
    <mergeCell ref="B74:E74"/>
    <mergeCell ref="F74:G74"/>
    <mergeCell ref="B75:E75"/>
    <mergeCell ref="F75:G75"/>
    <mergeCell ref="B85:E85"/>
    <mergeCell ref="F85:G85"/>
    <mergeCell ref="B82:E82"/>
    <mergeCell ref="F82:G82"/>
    <mergeCell ref="B83:E83"/>
    <mergeCell ref="F83:G83"/>
    <mergeCell ref="B84:E84"/>
    <mergeCell ref="F84:G84"/>
    <mergeCell ref="B79:E79"/>
    <mergeCell ref="F79:G79"/>
    <mergeCell ref="B80:E80"/>
    <mergeCell ref="F80:G80"/>
    <mergeCell ref="B81:E81"/>
    <mergeCell ref="F81:G81"/>
    <mergeCell ref="B89:E89"/>
    <mergeCell ref="F89:G89"/>
    <mergeCell ref="F90:G90"/>
    <mergeCell ref="B86:E86"/>
    <mergeCell ref="F86:G86"/>
    <mergeCell ref="B87:E87"/>
    <mergeCell ref="F87:G87"/>
    <mergeCell ref="B88:E88"/>
    <mergeCell ref="F88:G88"/>
  </mergeCells>
  <pageMargins left="0.70866141732283472" right="0.70866141732283472" top="0.35433070866141736" bottom="0.35433070866141736" header="0.31496062992125984" footer="0.31496062992125984"/>
  <pageSetup paperSize="9" scale="74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view="pageBreakPreview" topLeftCell="A2" zoomScaleNormal="100" zoomScaleSheetLayoutView="100" workbookViewId="0">
      <selection activeCell="K25" sqref="K25"/>
    </sheetView>
  </sheetViews>
  <sheetFormatPr defaultRowHeight="13.5" x14ac:dyDescent="0.25"/>
  <cols>
    <col min="1" max="1" width="4.5703125" style="1" customWidth="1"/>
    <col min="2" max="2" width="53" style="1" customWidth="1"/>
    <col min="3" max="3" width="9" style="141" customWidth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ht="13.5" customHeight="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ht="13.5" customHeight="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</row>
    <row r="3" spans="1:10" ht="13.5" customHeight="1" x14ac:dyDescent="0.25">
      <c r="A3" s="208" t="s">
        <v>709</v>
      </c>
      <c r="B3" s="208"/>
      <c r="C3" s="208"/>
      <c r="D3" s="208"/>
      <c r="E3" s="208"/>
      <c r="F3" s="208"/>
      <c r="G3" s="208"/>
      <c r="H3" s="208"/>
      <c r="I3" s="208"/>
      <c r="J3" s="208"/>
    </row>
    <row r="4" spans="1:10" ht="13.5" customHeight="1" x14ac:dyDescent="0.25"/>
    <row r="5" spans="1:10" s="7" customFormat="1" ht="13.5" customHeight="1" x14ac:dyDescent="0.25">
      <c r="A5" s="202" t="s">
        <v>6</v>
      </c>
      <c r="B5" s="211" t="s">
        <v>4</v>
      </c>
      <c r="C5" s="213"/>
      <c r="D5" s="214" t="s">
        <v>5</v>
      </c>
      <c r="E5" s="214"/>
      <c r="F5" s="214"/>
      <c r="G5" s="214"/>
      <c r="H5" s="214"/>
      <c r="I5" s="214"/>
      <c r="J5" s="214"/>
    </row>
    <row r="6" spans="1:10" s="7" customFormat="1" ht="13.5" customHeight="1" x14ac:dyDescent="0.25">
      <c r="A6" s="209"/>
      <c r="B6" s="201" t="s">
        <v>2</v>
      </c>
      <c r="C6" s="266" t="s">
        <v>8</v>
      </c>
      <c r="D6" s="215" t="s">
        <v>118</v>
      </c>
      <c r="E6" s="201" t="s">
        <v>10</v>
      </c>
      <c r="F6" s="201" t="s">
        <v>11</v>
      </c>
      <c r="G6" s="201" t="s">
        <v>9</v>
      </c>
      <c r="H6" s="201" t="s">
        <v>0</v>
      </c>
      <c r="I6" s="201" t="s">
        <v>7</v>
      </c>
      <c r="J6" s="201" t="s">
        <v>1</v>
      </c>
    </row>
    <row r="7" spans="1:10" s="7" customFormat="1" ht="13.5" customHeight="1" x14ac:dyDescent="0.25">
      <c r="A7" s="209"/>
      <c r="B7" s="201"/>
      <c r="C7" s="266"/>
      <c r="D7" s="215"/>
      <c r="E7" s="201"/>
      <c r="F7" s="201"/>
      <c r="G7" s="201"/>
      <c r="H7" s="201"/>
      <c r="I7" s="201"/>
      <c r="J7" s="201"/>
    </row>
    <row r="8" spans="1:10" s="7" customFormat="1" ht="13.5" customHeight="1" x14ac:dyDescent="0.25">
      <c r="A8" s="209"/>
      <c r="B8" s="201"/>
      <c r="C8" s="266"/>
      <c r="D8" s="215"/>
      <c r="E8" s="201"/>
      <c r="F8" s="201"/>
      <c r="G8" s="201"/>
      <c r="H8" s="201"/>
      <c r="I8" s="201"/>
      <c r="J8" s="201"/>
    </row>
    <row r="9" spans="1:10" s="7" customFormat="1" ht="13.5" customHeight="1" x14ac:dyDescent="0.25">
      <c r="A9" s="210"/>
      <c r="B9" s="202"/>
      <c r="C9" s="267"/>
      <c r="D9" s="215"/>
      <c r="E9" s="201"/>
      <c r="F9" s="201"/>
      <c r="G9" s="201"/>
      <c r="H9" s="201"/>
      <c r="I9" s="201"/>
      <c r="J9" s="201"/>
    </row>
    <row r="10" spans="1:10" ht="13.5" customHeight="1" x14ac:dyDescent="0.25">
      <c r="A10" s="12">
        <v>1</v>
      </c>
      <c r="B10" s="130" t="s">
        <v>645</v>
      </c>
      <c r="C10" s="133">
        <v>18000</v>
      </c>
      <c r="D10" s="8"/>
      <c r="E10" s="9"/>
      <c r="F10" s="4" t="str">
        <f t="shared" ref="F10:F48" si="0">IF(E10=0,"",CEILING(C10/E10,1))</f>
        <v/>
      </c>
      <c r="G10" s="153"/>
      <c r="H10" s="5" t="str">
        <f t="shared" ref="H10:H68" si="1">IF(E10=0,"",F10*G10)</f>
        <v/>
      </c>
      <c r="I10" s="11">
        <v>0.08</v>
      </c>
      <c r="J10" s="5" t="str">
        <f t="shared" ref="J10:J68" si="2">IF(E10=0,"",H10+(H10*I10))</f>
        <v/>
      </c>
    </row>
    <row r="11" spans="1:10" x14ac:dyDescent="0.25">
      <c r="A11" s="12">
        <v>2</v>
      </c>
      <c r="B11" s="130" t="s">
        <v>643</v>
      </c>
      <c r="C11" s="133">
        <v>100</v>
      </c>
      <c r="D11" s="8"/>
      <c r="E11" s="9"/>
      <c r="F11" s="4" t="str">
        <f t="shared" si="0"/>
        <v/>
      </c>
      <c r="G11" s="153"/>
      <c r="H11" s="5" t="str">
        <f>IF(E11=0,"",F11*G11)</f>
        <v/>
      </c>
      <c r="I11" s="11">
        <v>0.08</v>
      </c>
      <c r="J11" s="5" t="str">
        <f t="shared" si="2"/>
        <v/>
      </c>
    </row>
    <row r="12" spans="1:10" x14ac:dyDescent="0.25">
      <c r="A12" s="12">
        <v>3</v>
      </c>
      <c r="B12" s="130" t="s">
        <v>644</v>
      </c>
      <c r="C12" s="133">
        <v>250</v>
      </c>
      <c r="D12" s="8"/>
      <c r="E12" s="9"/>
      <c r="F12" s="4" t="str">
        <f t="shared" si="0"/>
        <v/>
      </c>
      <c r="G12" s="153"/>
      <c r="H12" s="5" t="str">
        <f t="shared" si="1"/>
        <v/>
      </c>
      <c r="I12" s="11">
        <v>0.08</v>
      </c>
      <c r="J12" s="5" t="str">
        <f t="shared" si="2"/>
        <v/>
      </c>
    </row>
    <row r="13" spans="1:10" x14ac:dyDescent="0.25">
      <c r="A13" s="12">
        <v>4</v>
      </c>
      <c r="B13" s="130" t="s">
        <v>667</v>
      </c>
      <c r="C13" s="133">
        <v>50</v>
      </c>
      <c r="D13" s="8"/>
      <c r="E13" s="9"/>
      <c r="F13" s="4" t="str">
        <f t="shared" si="0"/>
        <v/>
      </c>
      <c r="G13" s="153"/>
      <c r="H13" s="5" t="str">
        <f t="shared" si="1"/>
        <v/>
      </c>
      <c r="I13" s="11">
        <v>0.08</v>
      </c>
      <c r="J13" s="5" t="str">
        <f t="shared" si="2"/>
        <v/>
      </c>
    </row>
    <row r="14" spans="1:10" x14ac:dyDescent="0.25">
      <c r="A14" s="12">
        <v>5</v>
      </c>
      <c r="B14" s="136" t="s">
        <v>668</v>
      </c>
      <c r="C14" s="143">
        <v>50</v>
      </c>
      <c r="D14" s="8"/>
      <c r="E14" s="9"/>
      <c r="F14" s="4" t="str">
        <f t="shared" si="0"/>
        <v/>
      </c>
      <c r="G14" s="153"/>
      <c r="H14" s="5" t="str">
        <f t="shared" si="1"/>
        <v/>
      </c>
      <c r="I14" s="11">
        <v>0.08</v>
      </c>
      <c r="J14" s="5" t="str">
        <f t="shared" si="2"/>
        <v/>
      </c>
    </row>
    <row r="15" spans="1:10" ht="25.5" x14ac:dyDescent="0.25">
      <c r="A15" s="12">
        <v>6</v>
      </c>
      <c r="B15" s="137" t="s">
        <v>593</v>
      </c>
      <c r="C15" s="142">
        <v>50</v>
      </c>
      <c r="D15" s="8"/>
      <c r="E15" s="9"/>
      <c r="F15" s="4" t="str">
        <f t="shared" si="0"/>
        <v/>
      </c>
      <c r="G15" s="153"/>
      <c r="H15" s="5" t="str">
        <f t="shared" si="1"/>
        <v/>
      </c>
      <c r="I15" s="11">
        <v>0.08</v>
      </c>
      <c r="J15" s="5" t="str">
        <f t="shared" si="2"/>
        <v/>
      </c>
    </row>
    <row r="16" spans="1:10" ht="25.5" x14ac:dyDescent="0.25">
      <c r="A16" s="12">
        <v>7</v>
      </c>
      <c r="B16" s="137" t="s">
        <v>594</v>
      </c>
      <c r="C16" s="142">
        <v>50</v>
      </c>
      <c r="D16" s="8"/>
      <c r="E16" s="9"/>
      <c r="F16" s="4" t="str">
        <f t="shared" si="0"/>
        <v/>
      </c>
      <c r="G16" s="153"/>
      <c r="H16" s="5" t="str">
        <f t="shared" si="1"/>
        <v/>
      </c>
      <c r="I16" s="11">
        <v>0.08</v>
      </c>
      <c r="J16" s="5" t="str">
        <f t="shared" si="2"/>
        <v/>
      </c>
    </row>
    <row r="17" spans="1:10" ht="25.5" x14ac:dyDescent="0.25">
      <c r="A17" s="12">
        <v>8</v>
      </c>
      <c r="B17" s="137" t="s">
        <v>595</v>
      </c>
      <c r="C17" s="143">
        <v>50</v>
      </c>
      <c r="D17" s="8"/>
      <c r="E17" s="9"/>
      <c r="F17" s="4" t="str">
        <f t="shared" si="0"/>
        <v/>
      </c>
      <c r="G17" s="153"/>
      <c r="H17" s="5" t="str">
        <f t="shared" si="1"/>
        <v/>
      </c>
      <c r="I17" s="11">
        <v>0.08</v>
      </c>
      <c r="J17" s="5" t="str">
        <f t="shared" si="2"/>
        <v/>
      </c>
    </row>
    <row r="18" spans="1:10" ht="13.5" customHeight="1" x14ac:dyDescent="0.25">
      <c r="A18" s="12">
        <v>9</v>
      </c>
      <c r="B18" s="138" t="s">
        <v>596</v>
      </c>
      <c r="C18" s="142">
        <v>500</v>
      </c>
      <c r="D18" s="8"/>
      <c r="E18" s="9"/>
      <c r="F18" s="4" t="str">
        <f t="shared" si="0"/>
        <v/>
      </c>
      <c r="G18" s="153"/>
      <c r="H18" s="5" t="str">
        <f t="shared" si="1"/>
        <v/>
      </c>
      <c r="I18" s="11">
        <v>0.08</v>
      </c>
      <c r="J18" s="5" t="str">
        <f t="shared" si="2"/>
        <v/>
      </c>
    </row>
    <row r="19" spans="1:10" ht="25.5" x14ac:dyDescent="0.25">
      <c r="A19" s="12">
        <v>10</v>
      </c>
      <c r="B19" s="137" t="s">
        <v>597</v>
      </c>
      <c r="C19" s="145">
        <v>100</v>
      </c>
      <c r="D19" s="8"/>
      <c r="E19" s="9"/>
      <c r="F19" s="4" t="str">
        <f t="shared" si="0"/>
        <v/>
      </c>
      <c r="G19" s="153"/>
      <c r="H19" s="5" t="str">
        <f t="shared" si="1"/>
        <v/>
      </c>
      <c r="I19" s="11">
        <v>0.08</v>
      </c>
      <c r="J19" s="5" t="str">
        <f t="shared" si="2"/>
        <v/>
      </c>
    </row>
    <row r="20" spans="1:10" ht="13.5" customHeight="1" x14ac:dyDescent="0.25">
      <c r="A20" s="12">
        <v>11</v>
      </c>
      <c r="B20" s="137" t="s">
        <v>598</v>
      </c>
      <c r="C20" s="145">
        <v>100</v>
      </c>
      <c r="D20" s="8"/>
      <c r="E20" s="9"/>
      <c r="F20" s="4" t="str">
        <f t="shared" si="0"/>
        <v/>
      </c>
      <c r="G20" s="153"/>
      <c r="H20" s="5" t="str">
        <f t="shared" si="1"/>
        <v/>
      </c>
      <c r="I20" s="11">
        <v>0.08</v>
      </c>
      <c r="J20" s="5" t="str">
        <f t="shared" si="2"/>
        <v/>
      </c>
    </row>
    <row r="21" spans="1:10" ht="13.5" customHeight="1" x14ac:dyDescent="0.25">
      <c r="A21" s="12">
        <v>12</v>
      </c>
      <c r="B21" s="137" t="s">
        <v>599</v>
      </c>
      <c r="C21" s="145">
        <v>150</v>
      </c>
      <c r="D21" s="8"/>
      <c r="E21" s="9"/>
      <c r="F21" s="4" t="str">
        <f t="shared" si="0"/>
        <v/>
      </c>
      <c r="G21" s="153"/>
      <c r="H21" s="5" t="str">
        <f t="shared" si="1"/>
        <v/>
      </c>
      <c r="I21" s="11">
        <v>0.08</v>
      </c>
      <c r="J21" s="5" t="str">
        <f t="shared" si="2"/>
        <v/>
      </c>
    </row>
    <row r="22" spans="1:10" ht="13.5" customHeight="1" x14ac:dyDescent="0.25">
      <c r="A22" s="12">
        <v>13</v>
      </c>
      <c r="B22" s="137" t="s">
        <v>600</v>
      </c>
      <c r="C22" s="145">
        <v>100</v>
      </c>
      <c r="D22" s="8"/>
      <c r="E22" s="9"/>
      <c r="F22" s="4" t="str">
        <f t="shared" si="0"/>
        <v/>
      </c>
      <c r="G22" s="153"/>
      <c r="H22" s="5" t="str">
        <f t="shared" si="1"/>
        <v/>
      </c>
      <c r="I22" s="11">
        <v>0.08</v>
      </c>
      <c r="J22" s="5" t="str">
        <f t="shared" si="2"/>
        <v/>
      </c>
    </row>
    <row r="23" spans="1:10" ht="25.5" x14ac:dyDescent="0.25">
      <c r="A23" s="12">
        <v>14</v>
      </c>
      <c r="B23" s="137" t="s">
        <v>601</v>
      </c>
      <c r="C23" s="145">
        <v>50</v>
      </c>
      <c r="D23" s="8"/>
      <c r="E23" s="9"/>
      <c r="F23" s="4" t="str">
        <f t="shared" si="0"/>
        <v/>
      </c>
      <c r="G23" s="153"/>
      <c r="H23" s="5" t="str">
        <f t="shared" si="1"/>
        <v/>
      </c>
      <c r="I23" s="11">
        <v>0.08</v>
      </c>
      <c r="J23" s="5" t="str">
        <f t="shared" si="2"/>
        <v/>
      </c>
    </row>
    <row r="24" spans="1:10" ht="25.5" x14ac:dyDescent="0.25">
      <c r="A24" s="12">
        <v>15</v>
      </c>
      <c r="B24" s="137" t="s">
        <v>602</v>
      </c>
      <c r="C24" s="145">
        <v>20</v>
      </c>
      <c r="D24" s="8"/>
      <c r="E24" s="9"/>
      <c r="F24" s="4" t="str">
        <f t="shared" si="0"/>
        <v/>
      </c>
      <c r="G24" s="153"/>
      <c r="H24" s="5" t="str">
        <f t="shared" si="1"/>
        <v/>
      </c>
      <c r="I24" s="11">
        <v>0.08</v>
      </c>
      <c r="J24" s="5" t="str">
        <f t="shared" si="2"/>
        <v/>
      </c>
    </row>
    <row r="25" spans="1:10" ht="13.5" customHeight="1" x14ac:dyDescent="0.25">
      <c r="A25" s="12">
        <v>16</v>
      </c>
      <c r="B25" s="137" t="s">
        <v>603</v>
      </c>
      <c r="C25" s="145">
        <v>60</v>
      </c>
      <c r="D25" s="8"/>
      <c r="E25" s="9"/>
      <c r="F25" s="4" t="str">
        <f t="shared" si="0"/>
        <v/>
      </c>
      <c r="G25" s="153"/>
      <c r="H25" s="5" t="str">
        <f t="shared" si="1"/>
        <v/>
      </c>
      <c r="I25" s="11">
        <v>0.08</v>
      </c>
      <c r="J25" s="5" t="str">
        <f t="shared" si="2"/>
        <v/>
      </c>
    </row>
    <row r="26" spans="1:10" ht="25.5" x14ac:dyDescent="0.25">
      <c r="A26" s="12">
        <v>17</v>
      </c>
      <c r="B26" s="138" t="s">
        <v>604</v>
      </c>
      <c r="C26" s="146">
        <v>30</v>
      </c>
      <c r="D26" s="8"/>
      <c r="E26" s="9"/>
      <c r="F26" s="4" t="str">
        <f t="shared" si="0"/>
        <v/>
      </c>
      <c r="G26" s="153"/>
      <c r="H26" s="5" t="str">
        <f t="shared" si="1"/>
        <v/>
      </c>
      <c r="I26" s="11">
        <v>0.08</v>
      </c>
      <c r="J26" s="5" t="str">
        <f t="shared" si="2"/>
        <v/>
      </c>
    </row>
    <row r="27" spans="1:10" ht="13.5" customHeight="1" x14ac:dyDescent="0.25">
      <c r="A27" s="12">
        <v>18</v>
      </c>
      <c r="B27" s="139" t="s">
        <v>605</v>
      </c>
      <c r="C27" s="147">
        <v>100</v>
      </c>
      <c r="D27" s="8"/>
      <c r="E27" s="9"/>
      <c r="F27" s="4" t="str">
        <f t="shared" si="0"/>
        <v/>
      </c>
      <c r="G27" s="153"/>
      <c r="H27" s="5" t="str">
        <f t="shared" si="1"/>
        <v/>
      </c>
      <c r="I27" s="11">
        <v>0.08</v>
      </c>
      <c r="J27" s="5" t="str">
        <f t="shared" si="2"/>
        <v/>
      </c>
    </row>
    <row r="28" spans="1:10" ht="25.5" x14ac:dyDescent="0.25">
      <c r="A28" s="12">
        <v>19</v>
      </c>
      <c r="B28" s="139" t="s">
        <v>606</v>
      </c>
      <c r="C28" s="147">
        <v>300</v>
      </c>
      <c r="D28" s="8"/>
      <c r="E28" s="9"/>
      <c r="F28" s="4" t="str">
        <f t="shared" si="0"/>
        <v/>
      </c>
      <c r="G28" s="153"/>
      <c r="H28" s="5" t="str">
        <f t="shared" si="1"/>
        <v/>
      </c>
      <c r="I28" s="11">
        <v>0.08</v>
      </c>
      <c r="J28" s="5" t="str">
        <f t="shared" si="2"/>
        <v/>
      </c>
    </row>
    <row r="29" spans="1:10" ht="25.5" x14ac:dyDescent="0.25">
      <c r="A29" s="12">
        <v>20</v>
      </c>
      <c r="B29" s="139" t="s">
        <v>607</v>
      </c>
      <c r="C29" s="147">
        <v>16</v>
      </c>
      <c r="D29" s="8"/>
      <c r="E29" s="9"/>
      <c r="F29" s="4" t="str">
        <f t="shared" si="0"/>
        <v/>
      </c>
      <c r="G29" s="153"/>
      <c r="H29" s="5" t="str">
        <f t="shared" si="1"/>
        <v/>
      </c>
      <c r="I29" s="11">
        <v>0.08</v>
      </c>
      <c r="J29" s="5" t="str">
        <f t="shared" si="2"/>
        <v/>
      </c>
    </row>
    <row r="30" spans="1:10" ht="25.5" x14ac:dyDescent="0.25">
      <c r="A30" s="12">
        <v>21</v>
      </c>
      <c r="B30" s="139" t="s">
        <v>608</v>
      </c>
      <c r="C30" s="147">
        <v>15</v>
      </c>
      <c r="D30" s="8"/>
      <c r="E30" s="9"/>
      <c r="F30" s="4" t="str">
        <f t="shared" si="0"/>
        <v/>
      </c>
      <c r="G30" s="153"/>
      <c r="H30" s="5" t="str">
        <f t="shared" si="1"/>
        <v/>
      </c>
      <c r="I30" s="11">
        <v>0.08</v>
      </c>
      <c r="J30" s="5" t="str">
        <f t="shared" si="2"/>
        <v/>
      </c>
    </row>
    <row r="31" spans="1:10" ht="27" customHeight="1" x14ac:dyDescent="0.25">
      <c r="A31" s="12">
        <v>22</v>
      </c>
      <c r="B31" s="140" t="s">
        <v>609</v>
      </c>
      <c r="C31" s="148">
        <v>5</v>
      </c>
      <c r="D31" s="8"/>
      <c r="E31" s="9"/>
      <c r="F31" s="4" t="str">
        <f t="shared" si="0"/>
        <v/>
      </c>
      <c r="G31" s="153"/>
      <c r="H31" s="5" t="str">
        <f t="shared" si="1"/>
        <v/>
      </c>
      <c r="I31" s="11">
        <v>0.08</v>
      </c>
      <c r="J31" s="5" t="str">
        <f t="shared" si="2"/>
        <v/>
      </c>
    </row>
    <row r="32" spans="1:10" ht="13.5" customHeight="1" x14ac:dyDescent="0.25">
      <c r="A32" s="12">
        <v>23</v>
      </c>
      <c r="B32" s="137" t="s">
        <v>610</v>
      </c>
      <c r="C32" s="145">
        <v>1</v>
      </c>
      <c r="D32" s="8"/>
      <c r="E32" s="9"/>
      <c r="F32" s="4" t="str">
        <f t="shared" si="0"/>
        <v/>
      </c>
      <c r="G32" s="153"/>
      <c r="H32" s="5" t="str">
        <f t="shared" si="1"/>
        <v/>
      </c>
      <c r="I32" s="11">
        <v>0.08</v>
      </c>
      <c r="J32" s="5" t="str">
        <f t="shared" si="2"/>
        <v/>
      </c>
    </row>
    <row r="33" spans="1:10" ht="13.5" customHeight="1" x14ac:dyDescent="0.25">
      <c r="A33" s="12">
        <v>24</v>
      </c>
      <c r="B33" s="137" t="s">
        <v>611</v>
      </c>
      <c r="C33" s="145">
        <v>1</v>
      </c>
      <c r="D33" s="8"/>
      <c r="E33" s="9"/>
      <c r="F33" s="4" t="str">
        <f t="shared" si="0"/>
        <v/>
      </c>
      <c r="G33" s="153"/>
      <c r="H33" s="5" t="str">
        <f t="shared" si="1"/>
        <v/>
      </c>
      <c r="I33" s="11">
        <v>0.08</v>
      </c>
      <c r="J33" s="5" t="str">
        <f t="shared" si="2"/>
        <v/>
      </c>
    </row>
    <row r="34" spans="1:10" ht="25.5" x14ac:dyDescent="0.25">
      <c r="A34" s="12">
        <v>25</v>
      </c>
      <c r="B34" s="138" t="s">
        <v>612</v>
      </c>
      <c r="C34" s="146">
        <v>100</v>
      </c>
      <c r="D34" s="8"/>
      <c r="E34" s="9"/>
      <c r="F34" s="4" t="str">
        <f t="shared" si="0"/>
        <v/>
      </c>
      <c r="G34" s="153"/>
      <c r="H34" s="5" t="str">
        <f t="shared" si="1"/>
        <v/>
      </c>
      <c r="I34" s="11">
        <v>0.08</v>
      </c>
      <c r="J34" s="5" t="str">
        <f t="shared" si="2"/>
        <v/>
      </c>
    </row>
    <row r="35" spans="1:10" ht="25.5" x14ac:dyDescent="0.25">
      <c r="A35" s="12">
        <v>26</v>
      </c>
      <c r="B35" s="139" t="s">
        <v>613</v>
      </c>
      <c r="C35" s="147">
        <v>100</v>
      </c>
      <c r="D35" s="8"/>
      <c r="E35" s="9"/>
      <c r="F35" s="4" t="str">
        <f t="shared" si="0"/>
        <v/>
      </c>
      <c r="G35" s="153"/>
      <c r="H35" s="5" t="str">
        <f t="shared" si="1"/>
        <v/>
      </c>
      <c r="I35" s="11">
        <v>0.08</v>
      </c>
      <c r="J35" s="5" t="str">
        <f t="shared" si="2"/>
        <v/>
      </c>
    </row>
    <row r="36" spans="1:10" ht="25.5" x14ac:dyDescent="0.25">
      <c r="A36" s="12">
        <v>27</v>
      </c>
      <c r="B36" s="139" t="s">
        <v>614</v>
      </c>
      <c r="C36" s="147">
        <v>100</v>
      </c>
      <c r="D36" s="8"/>
      <c r="E36" s="9"/>
      <c r="F36" s="4" t="str">
        <f t="shared" si="0"/>
        <v/>
      </c>
      <c r="G36" s="153"/>
      <c r="H36" s="5" t="str">
        <f t="shared" si="1"/>
        <v/>
      </c>
      <c r="I36" s="11">
        <v>0.08</v>
      </c>
      <c r="J36" s="5" t="str">
        <f t="shared" si="2"/>
        <v/>
      </c>
    </row>
    <row r="37" spans="1:10" ht="25.5" x14ac:dyDescent="0.25">
      <c r="A37" s="12">
        <v>28</v>
      </c>
      <c r="B37" s="139" t="s">
        <v>615</v>
      </c>
      <c r="C37" s="147">
        <v>500</v>
      </c>
      <c r="D37" s="8"/>
      <c r="E37" s="9"/>
      <c r="F37" s="4" t="str">
        <f t="shared" si="0"/>
        <v/>
      </c>
      <c r="G37" s="153"/>
      <c r="H37" s="5" t="str">
        <f t="shared" si="1"/>
        <v/>
      </c>
      <c r="I37" s="11">
        <v>0.08</v>
      </c>
      <c r="J37" s="5" t="str">
        <f t="shared" si="2"/>
        <v/>
      </c>
    </row>
    <row r="38" spans="1:10" ht="25.5" x14ac:dyDescent="0.25">
      <c r="A38" s="12">
        <v>29</v>
      </c>
      <c r="B38" s="139" t="s">
        <v>616</v>
      </c>
      <c r="C38" s="147">
        <v>350</v>
      </c>
      <c r="D38" s="8"/>
      <c r="E38" s="9"/>
      <c r="F38" s="4" t="str">
        <f t="shared" si="0"/>
        <v/>
      </c>
      <c r="G38" s="153"/>
      <c r="H38" s="5" t="str">
        <f t="shared" si="1"/>
        <v/>
      </c>
      <c r="I38" s="11">
        <v>0.08</v>
      </c>
      <c r="J38" s="5" t="str">
        <f t="shared" si="2"/>
        <v/>
      </c>
    </row>
    <row r="39" spans="1:10" ht="25.5" x14ac:dyDescent="0.25">
      <c r="A39" s="12">
        <v>30</v>
      </c>
      <c r="B39" s="139" t="s">
        <v>617</v>
      </c>
      <c r="C39" s="147">
        <v>200</v>
      </c>
      <c r="D39" s="8"/>
      <c r="E39" s="9"/>
      <c r="F39" s="4" t="str">
        <f t="shared" si="0"/>
        <v/>
      </c>
      <c r="G39" s="153"/>
      <c r="H39" s="5" t="str">
        <f t="shared" si="1"/>
        <v/>
      </c>
      <c r="I39" s="11">
        <v>0.08</v>
      </c>
      <c r="J39" s="5" t="str">
        <f t="shared" si="2"/>
        <v/>
      </c>
    </row>
    <row r="40" spans="1:10" ht="13.5" customHeight="1" x14ac:dyDescent="0.25">
      <c r="A40" s="12">
        <v>31</v>
      </c>
      <c r="B40" s="139" t="s">
        <v>618</v>
      </c>
      <c r="C40" s="147">
        <v>200</v>
      </c>
      <c r="D40" s="8"/>
      <c r="E40" s="9"/>
      <c r="F40" s="4" t="str">
        <f t="shared" si="0"/>
        <v/>
      </c>
      <c r="G40" s="153"/>
      <c r="H40" s="5" t="str">
        <f t="shared" si="1"/>
        <v/>
      </c>
      <c r="I40" s="11">
        <v>0.08</v>
      </c>
      <c r="J40" s="5" t="str">
        <f t="shared" si="2"/>
        <v/>
      </c>
    </row>
    <row r="41" spans="1:10" ht="13.5" customHeight="1" x14ac:dyDescent="0.25">
      <c r="A41" s="12">
        <v>32</v>
      </c>
      <c r="B41" s="139" t="s">
        <v>619</v>
      </c>
      <c r="C41" s="147">
        <v>2000</v>
      </c>
      <c r="D41" s="8"/>
      <c r="E41" s="9"/>
      <c r="F41" s="4" t="str">
        <f t="shared" si="0"/>
        <v/>
      </c>
      <c r="G41" s="153"/>
      <c r="H41" s="5" t="str">
        <f t="shared" si="1"/>
        <v/>
      </c>
      <c r="I41" s="11">
        <v>0.08</v>
      </c>
      <c r="J41" s="5" t="str">
        <f t="shared" si="2"/>
        <v/>
      </c>
    </row>
    <row r="42" spans="1:10" ht="13.5" customHeight="1" x14ac:dyDescent="0.25">
      <c r="A42" s="12">
        <v>33</v>
      </c>
      <c r="B42" s="139" t="s">
        <v>620</v>
      </c>
      <c r="C42" s="147">
        <v>350</v>
      </c>
      <c r="D42" s="8"/>
      <c r="E42" s="9"/>
      <c r="F42" s="4" t="str">
        <f t="shared" si="0"/>
        <v/>
      </c>
      <c r="G42" s="153"/>
      <c r="H42" s="5" t="str">
        <f t="shared" si="1"/>
        <v/>
      </c>
      <c r="I42" s="11">
        <v>0.08</v>
      </c>
      <c r="J42" s="5" t="str">
        <f t="shared" si="2"/>
        <v/>
      </c>
    </row>
    <row r="43" spans="1:10" ht="13.5" customHeight="1" x14ac:dyDescent="0.25">
      <c r="A43" s="12">
        <v>34</v>
      </c>
      <c r="B43" s="139" t="s">
        <v>621</v>
      </c>
      <c r="C43" s="147">
        <v>2500</v>
      </c>
      <c r="D43" s="8"/>
      <c r="E43" s="9"/>
      <c r="F43" s="4" t="str">
        <f t="shared" si="0"/>
        <v/>
      </c>
      <c r="G43" s="153"/>
      <c r="H43" s="5" t="str">
        <f t="shared" si="1"/>
        <v/>
      </c>
      <c r="I43" s="11">
        <v>0.08</v>
      </c>
      <c r="J43" s="5" t="str">
        <f t="shared" si="2"/>
        <v/>
      </c>
    </row>
    <row r="44" spans="1:10" ht="13.5" customHeight="1" x14ac:dyDescent="0.25">
      <c r="A44" s="12">
        <v>35</v>
      </c>
      <c r="B44" s="139" t="s">
        <v>622</v>
      </c>
      <c r="C44" s="147">
        <v>400</v>
      </c>
      <c r="D44" s="8"/>
      <c r="E44" s="9"/>
      <c r="F44" s="4" t="str">
        <f t="shared" si="0"/>
        <v/>
      </c>
      <c r="G44" s="153"/>
      <c r="H44" s="5" t="str">
        <f t="shared" si="1"/>
        <v/>
      </c>
      <c r="I44" s="11">
        <v>0.08</v>
      </c>
      <c r="J44" s="5" t="str">
        <f t="shared" si="2"/>
        <v/>
      </c>
    </row>
    <row r="45" spans="1:10" ht="13.5" customHeight="1" x14ac:dyDescent="0.25">
      <c r="A45" s="12">
        <v>36</v>
      </c>
      <c r="B45" s="139" t="s">
        <v>623</v>
      </c>
      <c r="C45" s="147">
        <v>400</v>
      </c>
      <c r="D45" s="8"/>
      <c r="E45" s="9"/>
      <c r="F45" s="4" t="str">
        <f t="shared" ref="F45:F47" si="3">IF(E45=0,"",CEILING(C45/E45,1))</f>
        <v/>
      </c>
      <c r="G45" s="153"/>
      <c r="H45" s="5" t="str">
        <f t="shared" ref="H45:H47" si="4">IF(E45=0,"",F45*G45)</f>
        <v/>
      </c>
      <c r="I45" s="11">
        <v>0.08</v>
      </c>
      <c r="J45" s="5" t="str">
        <f t="shared" ref="J45:J47" si="5">IF(E45=0,"",H45+(H45*I45))</f>
        <v/>
      </c>
    </row>
    <row r="46" spans="1:10" ht="25.5" x14ac:dyDescent="0.25">
      <c r="A46" s="12">
        <v>37</v>
      </c>
      <c r="B46" s="151" t="s">
        <v>646</v>
      </c>
      <c r="C46" s="147">
        <v>20</v>
      </c>
      <c r="D46" s="8"/>
      <c r="E46" s="9"/>
      <c r="F46" s="4" t="str">
        <f t="shared" si="3"/>
        <v/>
      </c>
      <c r="G46" s="153"/>
      <c r="H46" s="5" t="str">
        <f t="shared" si="4"/>
        <v/>
      </c>
      <c r="I46" s="11"/>
      <c r="J46" s="5" t="str">
        <f t="shared" si="5"/>
        <v/>
      </c>
    </row>
    <row r="47" spans="1:10" ht="13.5" customHeight="1" x14ac:dyDescent="0.25">
      <c r="A47" s="12">
        <v>38</v>
      </c>
      <c r="B47" s="151" t="s">
        <v>647</v>
      </c>
      <c r="C47" s="147">
        <v>20</v>
      </c>
      <c r="D47" s="8"/>
      <c r="E47" s="9"/>
      <c r="F47" s="4" t="str">
        <f t="shared" si="3"/>
        <v/>
      </c>
      <c r="G47" s="153"/>
      <c r="H47" s="5" t="str">
        <f t="shared" si="4"/>
        <v/>
      </c>
      <c r="I47" s="11"/>
      <c r="J47" s="5" t="str">
        <f t="shared" si="5"/>
        <v/>
      </c>
    </row>
    <row r="48" spans="1:10" ht="13.5" customHeight="1" x14ac:dyDescent="0.25">
      <c r="A48" s="12">
        <v>39</v>
      </c>
      <c r="B48" s="139" t="s">
        <v>624</v>
      </c>
      <c r="C48" s="147">
        <v>2500</v>
      </c>
      <c r="D48" s="8"/>
      <c r="E48" s="9"/>
      <c r="F48" s="4" t="str">
        <f t="shared" si="0"/>
        <v/>
      </c>
      <c r="G48" s="153"/>
      <c r="H48" s="5" t="str">
        <f t="shared" si="1"/>
        <v/>
      </c>
      <c r="I48" s="11">
        <v>0.08</v>
      </c>
      <c r="J48" s="5" t="str">
        <f t="shared" si="2"/>
        <v/>
      </c>
    </row>
    <row r="49" spans="1:10" ht="25.5" x14ac:dyDescent="0.25">
      <c r="A49" s="12">
        <v>40</v>
      </c>
      <c r="B49" s="139" t="s">
        <v>625</v>
      </c>
      <c r="C49" s="147">
        <v>100</v>
      </c>
      <c r="D49" s="8"/>
      <c r="E49" s="9"/>
      <c r="F49" s="4" t="str">
        <f t="shared" ref="F49:F68" si="6">IF(E49=0,"",CEILING(C49/E49,1))</f>
        <v/>
      </c>
      <c r="G49" s="153"/>
      <c r="H49" s="5" t="str">
        <f t="shared" si="1"/>
        <v/>
      </c>
      <c r="I49" s="11">
        <v>0.08</v>
      </c>
      <c r="J49" s="5" t="str">
        <f t="shared" si="2"/>
        <v/>
      </c>
    </row>
    <row r="50" spans="1:10" x14ac:dyDescent="0.25">
      <c r="A50" s="12">
        <v>41</v>
      </c>
      <c r="B50" s="152" t="s">
        <v>626</v>
      </c>
      <c r="C50" s="148">
        <v>50</v>
      </c>
      <c r="D50" s="8"/>
      <c r="E50" s="9"/>
      <c r="F50" s="4" t="str">
        <f t="shared" ref="F50:F54" si="7">IF(E50=0,"",CEILING(C50/E50,1))</f>
        <v/>
      </c>
      <c r="G50" s="153"/>
      <c r="H50" s="5" t="str">
        <f t="shared" ref="H50:H54" si="8">IF(E50=0,"",F50*G50)</f>
        <v/>
      </c>
      <c r="I50" s="11">
        <v>0.08</v>
      </c>
      <c r="J50" s="5" t="str">
        <f t="shared" ref="J50:J54" si="9">IF(E50=0,"",H50+(H50*I50))</f>
        <v/>
      </c>
    </row>
    <row r="51" spans="1:10" ht="25.5" x14ac:dyDescent="0.25">
      <c r="A51" s="12">
        <v>42</v>
      </c>
      <c r="B51" s="139" t="s">
        <v>648</v>
      </c>
      <c r="C51" s="148">
        <v>700</v>
      </c>
      <c r="D51" s="8"/>
      <c r="E51" s="9"/>
      <c r="F51" s="4" t="str">
        <f t="shared" si="7"/>
        <v/>
      </c>
      <c r="G51" s="153"/>
      <c r="H51" s="5" t="str">
        <f t="shared" si="8"/>
        <v/>
      </c>
      <c r="I51" s="11"/>
      <c r="J51" s="5" t="str">
        <f t="shared" si="9"/>
        <v/>
      </c>
    </row>
    <row r="52" spans="1:10" ht="25.5" x14ac:dyDescent="0.25">
      <c r="A52" s="12">
        <v>43</v>
      </c>
      <c r="B52" s="152" t="s">
        <v>649</v>
      </c>
      <c r="C52" s="148">
        <v>200</v>
      </c>
      <c r="D52" s="8"/>
      <c r="E52" s="9"/>
      <c r="F52" s="4" t="str">
        <f t="shared" si="7"/>
        <v/>
      </c>
      <c r="G52" s="153"/>
      <c r="H52" s="5" t="str">
        <f t="shared" si="8"/>
        <v/>
      </c>
      <c r="I52" s="11"/>
      <c r="J52" s="5" t="str">
        <f t="shared" si="9"/>
        <v/>
      </c>
    </row>
    <row r="53" spans="1:10" x14ac:dyDescent="0.25">
      <c r="A53" s="12">
        <v>44</v>
      </c>
      <c r="B53" s="152" t="s">
        <v>650</v>
      </c>
      <c r="C53" s="148">
        <v>100</v>
      </c>
      <c r="D53" s="8"/>
      <c r="E53" s="9"/>
      <c r="F53" s="4" t="str">
        <f t="shared" si="7"/>
        <v/>
      </c>
      <c r="G53" s="153"/>
      <c r="H53" s="5" t="str">
        <f t="shared" si="8"/>
        <v/>
      </c>
      <c r="I53" s="11"/>
      <c r="J53" s="5" t="str">
        <f t="shared" si="9"/>
        <v/>
      </c>
    </row>
    <row r="54" spans="1:10" x14ac:dyDescent="0.25">
      <c r="A54" s="12">
        <v>45</v>
      </c>
      <c r="B54" s="152" t="s">
        <v>651</v>
      </c>
      <c r="C54" s="148">
        <v>100</v>
      </c>
      <c r="D54" s="8"/>
      <c r="E54" s="9"/>
      <c r="F54" s="4" t="str">
        <f t="shared" si="7"/>
        <v/>
      </c>
      <c r="G54" s="153"/>
      <c r="H54" s="5" t="str">
        <f t="shared" si="8"/>
        <v/>
      </c>
      <c r="I54" s="11"/>
      <c r="J54" s="5" t="str">
        <f t="shared" si="9"/>
        <v/>
      </c>
    </row>
    <row r="55" spans="1:10" ht="25.5" x14ac:dyDescent="0.25">
      <c r="A55" s="12">
        <v>46</v>
      </c>
      <c r="B55" s="137" t="s">
        <v>627</v>
      </c>
      <c r="C55" s="66">
        <v>300</v>
      </c>
      <c r="D55" s="8"/>
      <c r="E55" s="9"/>
      <c r="F55" s="4" t="str">
        <f t="shared" si="6"/>
        <v/>
      </c>
      <c r="G55" s="153"/>
      <c r="H55" s="5" t="str">
        <f t="shared" si="1"/>
        <v/>
      </c>
      <c r="I55" s="11">
        <v>0.08</v>
      </c>
      <c r="J55" s="5" t="str">
        <f t="shared" si="2"/>
        <v/>
      </c>
    </row>
    <row r="56" spans="1:10" ht="13.5" customHeight="1" x14ac:dyDescent="0.25">
      <c r="A56" s="12">
        <v>47</v>
      </c>
      <c r="B56" s="131" t="s">
        <v>628</v>
      </c>
      <c r="C56" s="66">
        <v>1000</v>
      </c>
      <c r="D56" s="8"/>
      <c r="E56" s="9"/>
      <c r="F56" s="4" t="str">
        <f t="shared" si="6"/>
        <v/>
      </c>
      <c r="G56" s="153"/>
      <c r="H56" s="5" t="str">
        <f t="shared" si="1"/>
        <v/>
      </c>
      <c r="I56" s="11">
        <v>0.08</v>
      </c>
      <c r="J56" s="5" t="str">
        <f t="shared" si="2"/>
        <v/>
      </c>
    </row>
    <row r="57" spans="1:10" ht="13.5" customHeight="1" x14ac:dyDescent="0.25">
      <c r="A57" s="12">
        <v>48</v>
      </c>
      <c r="B57" s="132" t="s">
        <v>629</v>
      </c>
      <c r="C57" s="144">
        <v>200</v>
      </c>
      <c r="D57" s="8"/>
      <c r="E57" s="9"/>
      <c r="F57" s="4" t="str">
        <f t="shared" si="6"/>
        <v/>
      </c>
      <c r="G57" s="153"/>
      <c r="H57" s="5" t="str">
        <f t="shared" si="1"/>
        <v/>
      </c>
      <c r="I57" s="11">
        <v>0.08</v>
      </c>
      <c r="J57" s="5" t="str">
        <f t="shared" si="2"/>
        <v/>
      </c>
    </row>
    <row r="58" spans="1:10" ht="51" x14ac:dyDescent="0.25">
      <c r="A58" s="12">
        <v>49</v>
      </c>
      <c r="B58" s="137" t="s">
        <v>630</v>
      </c>
      <c r="C58" s="145">
        <v>100</v>
      </c>
      <c r="D58" s="8"/>
      <c r="E58" s="9"/>
      <c r="F58" s="4" t="str">
        <f t="shared" si="6"/>
        <v/>
      </c>
      <c r="G58" s="153"/>
      <c r="H58" s="5" t="str">
        <f t="shared" si="1"/>
        <v/>
      </c>
      <c r="I58" s="11">
        <v>0.08</v>
      </c>
      <c r="J58" s="5" t="str">
        <f t="shared" si="2"/>
        <v/>
      </c>
    </row>
    <row r="59" spans="1:10" ht="63.75" x14ac:dyDescent="0.25">
      <c r="A59" s="12">
        <v>50</v>
      </c>
      <c r="B59" s="137" t="s">
        <v>631</v>
      </c>
      <c r="C59" s="145">
        <v>50</v>
      </c>
      <c r="D59" s="8"/>
      <c r="E59" s="9"/>
      <c r="F59" s="4" t="str">
        <f t="shared" si="6"/>
        <v/>
      </c>
      <c r="G59" s="153"/>
      <c r="H59" s="5" t="str">
        <f t="shared" si="1"/>
        <v/>
      </c>
      <c r="I59" s="11">
        <v>0.08</v>
      </c>
      <c r="J59" s="5" t="str">
        <f t="shared" si="2"/>
        <v/>
      </c>
    </row>
    <row r="60" spans="1:10" ht="13.5" customHeight="1" x14ac:dyDescent="0.25">
      <c r="A60" s="12">
        <v>51</v>
      </c>
      <c r="B60" s="138" t="s">
        <v>632</v>
      </c>
      <c r="C60" s="146">
        <v>20</v>
      </c>
      <c r="D60" s="8"/>
      <c r="E60" s="9"/>
      <c r="F60" s="4" t="str">
        <f t="shared" si="6"/>
        <v/>
      </c>
      <c r="G60" s="153"/>
      <c r="H60" s="5" t="str">
        <f t="shared" si="1"/>
        <v/>
      </c>
      <c r="I60" s="11">
        <v>0.08</v>
      </c>
      <c r="J60" s="5" t="str">
        <f t="shared" si="2"/>
        <v/>
      </c>
    </row>
    <row r="61" spans="1:10" ht="13.5" customHeight="1" x14ac:dyDescent="0.25">
      <c r="A61" s="12">
        <v>52</v>
      </c>
      <c r="B61" s="137" t="s">
        <v>652</v>
      </c>
      <c r="C61" s="145">
        <v>300</v>
      </c>
      <c r="D61" s="8"/>
      <c r="E61" s="9"/>
      <c r="F61" s="4" t="str">
        <f t="shared" si="6"/>
        <v/>
      </c>
      <c r="G61" s="153"/>
      <c r="H61" s="5" t="str">
        <f t="shared" si="1"/>
        <v/>
      </c>
      <c r="I61" s="11">
        <v>0.08</v>
      </c>
      <c r="J61" s="5" t="str">
        <f t="shared" si="2"/>
        <v/>
      </c>
    </row>
    <row r="62" spans="1:10" ht="13.5" customHeight="1" x14ac:dyDescent="0.25">
      <c r="A62" s="12">
        <v>53</v>
      </c>
      <c r="B62" s="150" t="s">
        <v>633</v>
      </c>
      <c r="C62" s="147">
        <v>300</v>
      </c>
      <c r="D62" s="8"/>
      <c r="E62" s="9"/>
      <c r="F62" s="4" t="str">
        <f t="shared" si="6"/>
        <v/>
      </c>
      <c r="G62" s="153"/>
      <c r="H62" s="5" t="str">
        <f t="shared" si="1"/>
        <v/>
      </c>
      <c r="I62" s="11">
        <v>0.08</v>
      </c>
      <c r="J62" s="5" t="str">
        <f t="shared" si="2"/>
        <v/>
      </c>
    </row>
    <row r="63" spans="1:10" ht="13.5" customHeight="1" x14ac:dyDescent="0.25">
      <c r="A63" s="12">
        <v>54</v>
      </c>
      <c r="B63" s="135" t="s">
        <v>653</v>
      </c>
      <c r="C63" s="149">
        <v>44</v>
      </c>
      <c r="D63" s="8"/>
      <c r="E63" s="9"/>
      <c r="F63" s="4" t="str">
        <f t="shared" si="6"/>
        <v/>
      </c>
      <c r="G63" s="153"/>
      <c r="H63" s="5" t="str">
        <f t="shared" si="1"/>
        <v/>
      </c>
      <c r="I63" s="11">
        <v>0.08</v>
      </c>
      <c r="J63" s="5" t="str">
        <f t="shared" si="2"/>
        <v/>
      </c>
    </row>
    <row r="64" spans="1:10" ht="13.5" customHeight="1" x14ac:dyDescent="0.25">
      <c r="A64" s="12">
        <v>55</v>
      </c>
      <c r="B64" s="130" t="s">
        <v>654</v>
      </c>
      <c r="C64" s="133">
        <v>10</v>
      </c>
      <c r="D64" s="8"/>
      <c r="E64" s="9"/>
      <c r="F64" s="4" t="str">
        <f t="shared" si="6"/>
        <v/>
      </c>
      <c r="G64" s="153"/>
      <c r="H64" s="5" t="str">
        <f t="shared" si="1"/>
        <v/>
      </c>
      <c r="I64" s="11">
        <v>0.08</v>
      </c>
      <c r="J64" s="5" t="str">
        <f t="shared" si="2"/>
        <v/>
      </c>
    </row>
    <row r="65" spans="1:11" ht="13.5" customHeight="1" x14ac:dyDescent="0.25">
      <c r="A65" s="12">
        <v>56</v>
      </c>
      <c r="B65" s="130" t="s">
        <v>655</v>
      </c>
      <c r="C65" s="133">
        <v>10</v>
      </c>
      <c r="D65" s="8"/>
      <c r="E65" s="9"/>
      <c r="F65" s="4" t="str">
        <f t="shared" si="6"/>
        <v/>
      </c>
      <c r="G65" s="153"/>
      <c r="H65" s="5" t="str">
        <f t="shared" si="1"/>
        <v/>
      </c>
      <c r="I65" s="11">
        <v>0.08</v>
      </c>
      <c r="J65" s="5" t="str">
        <f t="shared" si="2"/>
        <v/>
      </c>
    </row>
    <row r="66" spans="1:11" ht="13.5" customHeight="1" x14ac:dyDescent="0.25">
      <c r="A66" s="12">
        <v>57</v>
      </c>
      <c r="B66" s="130" t="s">
        <v>656</v>
      </c>
      <c r="C66" s="133">
        <v>10</v>
      </c>
      <c r="D66" s="8"/>
      <c r="E66" s="9"/>
      <c r="F66" s="4" t="str">
        <f t="shared" si="6"/>
        <v/>
      </c>
      <c r="G66" s="153"/>
      <c r="H66" s="5" t="str">
        <f t="shared" si="1"/>
        <v/>
      </c>
      <c r="I66" s="11">
        <v>0.08</v>
      </c>
      <c r="J66" s="5" t="str">
        <f t="shared" si="2"/>
        <v/>
      </c>
    </row>
    <row r="67" spans="1:11" ht="13.5" customHeight="1" x14ac:dyDescent="0.25">
      <c r="A67" s="12">
        <v>58</v>
      </c>
      <c r="B67" s="130" t="s">
        <v>657</v>
      </c>
      <c r="C67" s="133">
        <v>500</v>
      </c>
      <c r="D67" s="8"/>
      <c r="E67" s="9"/>
      <c r="F67" s="4" t="str">
        <f t="shared" si="6"/>
        <v/>
      </c>
      <c r="G67" s="153"/>
      <c r="H67" s="5" t="str">
        <f t="shared" si="1"/>
        <v/>
      </c>
      <c r="I67" s="11">
        <v>0.08</v>
      </c>
      <c r="J67" s="5" t="str">
        <f t="shared" si="2"/>
        <v/>
      </c>
    </row>
    <row r="68" spans="1:11" ht="25.5" x14ac:dyDescent="0.25">
      <c r="A68" s="12">
        <v>59</v>
      </c>
      <c r="B68" s="130" t="s">
        <v>658</v>
      </c>
      <c r="C68" s="133">
        <v>30</v>
      </c>
      <c r="D68" s="8"/>
      <c r="E68" s="9"/>
      <c r="F68" s="4" t="str">
        <f t="shared" si="6"/>
        <v/>
      </c>
      <c r="G68" s="153"/>
      <c r="H68" s="5" t="str">
        <f t="shared" si="1"/>
        <v/>
      </c>
      <c r="I68" s="11">
        <v>0.08</v>
      </c>
      <c r="J68" s="5" t="str">
        <f t="shared" si="2"/>
        <v/>
      </c>
    </row>
    <row r="69" spans="1:11" ht="25.5" x14ac:dyDescent="0.25">
      <c r="A69" s="12">
        <v>60</v>
      </c>
      <c r="B69" s="130" t="s">
        <v>661</v>
      </c>
      <c r="C69" s="133">
        <v>44</v>
      </c>
      <c r="D69" s="8"/>
      <c r="E69" s="9"/>
      <c r="F69" s="4" t="str">
        <f t="shared" ref="F69" si="10">IF(E69=0,"",CEILING(C69/E69,1))</f>
        <v/>
      </c>
      <c r="G69" s="153"/>
      <c r="H69" s="5" t="str">
        <f t="shared" ref="H69" si="11">IF(E69=0,"",F69*G69)</f>
        <v/>
      </c>
      <c r="I69" s="11">
        <v>0.08</v>
      </c>
      <c r="J69" s="5" t="str">
        <f t="shared" ref="J69" si="12">IF(E69=0,"",H69+(H69*I69))</f>
        <v/>
      </c>
    </row>
    <row r="70" spans="1:11" ht="13.5" customHeight="1" x14ac:dyDescent="0.25">
      <c r="A70" s="203" t="s">
        <v>12</v>
      </c>
      <c r="B70" s="204"/>
      <c r="C70" s="204"/>
      <c r="D70" s="204"/>
      <c r="E70" s="204"/>
      <c r="F70" s="204"/>
      <c r="G70" s="219"/>
      <c r="H70" s="3">
        <f>SUM(H10:H69)</f>
        <v>0</v>
      </c>
      <c r="I70" s="3"/>
      <c r="J70" s="3">
        <f>SUM(J10:J69)</f>
        <v>0</v>
      </c>
    </row>
    <row r="72" spans="1:11" x14ac:dyDescent="0.25">
      <c r="B72" s="6" t="s">
        <v>13</v>
      </c>
    </row>
    <row r="73" spans="1:11" ht="27" customHeight="1" x14ac:dyDescent="0.25">
      <c r="B73" s="206" t="s">
        <v>15</v>
      </c>
      <c r="C73" s="206"/>
      <c r="D73" s="206"/>
      <c r="E73" s="206"/>
      <c r="F73" s="206"/>
      <c r="G73" s="206"/>
      <c r="H73" s="206"/>
      <c r="I73" s="206"/>
      <c r="J73" s="206"/>
    </row>
    <row r="74" spans="1:11" ht="53.25" customHeight="1" x14ac:dyDescent="0.25">
      <c r="B74" s="206" t="s">
        <v>634</v>
      </c>
      <c r="C74" s="206"/>
      <c r="D74" s="206"/>
      <c r="E74" s="206"/>
      <c r="F74" s="206"/>
      <c r="G74" s="206"/>
      <c r="H74" s="206"/>
      <c r="I74" s="206"/>
      <c r="J74" s="206"/>
    </row>
    <row r="75" spans="1:11" x14ac:dyDescent="0.25">
      <c r="B75" s="206" t="s">
        <v>635</v>
      </c>
      <c r="C75" s="206"/>
      <c r="D75" s="206"/>
      <c r="E75" s="206"/>
      <c r="F75" s="206"/>
      <c r="G75" s="206"/>
      <c r="H75" s="206"/>
      <c r="I75" s="206"/>
      <c r="J75" s="206"/>
    </row>
    <row r="76" spans="1:11" x14ac:dyDescent="0.25">
      <c r="A76" s="23"/>
      <c r="B76" s="265" t="s">
        <v>664</v>
      </c>
      <c r="C76" s="265"/>
      <c r="D76" s="265"/>
      <c r="E76" s="265"/>
      <c r="F76" s="265"/>
      <c r="G76" s="265"/>
      <c r="H76" s="265"/>
      <c r="I76" s="265"/>
      <c r="J76" s="265"/>
      <c r="K76" s="265"/>
    </row>
    <row r="77" spans="1:11" x14ac:dyDescent="0.25">
      <c r="A77" s="23"/>
      <c r="B77" s="265" t="s">
        <v>665</v>
      </c>
      <c r="C77" s="265"/>
      <c r="D77" s="265"/>
      <c r="E77" s="265"/>
      <c r="F77" s="265"/>
      <c r="G77" s="265"/>
      <c r="H77" s="265"/>
      <c r="I77" s="265"/>
      <c r="J77" s="265"/>
      <c r="K77" s="265"/>
    </row>
    <row r="78" spans="1:11" x14ac:dyDescent="0.25">
      <c r="A78" s="23"/>
      <c r="B78" s="265" t="s">
        <v>666</v>
      </c>
      <c r="C78" s="265"/>
      <c r="D78" s="265"/>
      <c r="E78" s="265"/>
      <c r="F78" s="265"/>
      <c r="G78" s="265"/>
      <c r="H78" s="265"/>
      <c r="I78" s="265"/>
      <c r="J78" s="265"/>
      <c r="K78" s="265"/>
    </row>
    <row r="79" spans="1:11" x14ac:dyDescent="0.25">
      <c r="A79" s="23"/>
      <c r="B79" s="265" t="s">
        <v>659</v>
      </c>
      <c r="C79" s="265"/>
      <c r="D79" s="265"/>
      <c r="E79" s="265"/>
      <c r="F79" s="265"/>
      <c r="G79" s="265"/>
      <c r="H79" s="265"/>
      <c r="I79" s="265"/>
      <c r="J79" s="265"/>
      <c r="K79" s="265"/>
    </row>
    <row r="80" spans="1:11" x14ac:dyDescent="0.25">
      <c r="A80" s="23"/>
      <c r="B80" s="265" t="s">
        <v>660</v>
      </c>
      <c r="C80" s="265"/>
      <c r="D80" s="265"/>
      <c r="E80" s="265"/>
      <c r="F80" s="265"/>
      <c r="G80" s="265"/>
      <c r="H80" s="265"/>
      <c r="I80" s="265"/>
      <c r="J80" s="265"/>
      <c r="K80" s="265"/>
    </row>
    <row r="81" spans="2:10" x14ac:dyDescent="0.25">
      <c r="B81" s="217"/>
      <c r="C81" s="217"/>
      <c r="D81" s="217"/>
      <c r="E81" s="217"/>
      <c r="F81" s="217"/>
      <c r="G81" s="217"/>
      <c r="H81" s="217"/>
      <c r="I81" s="217"/>
      <c r="J81" s="217"/>
    </row>
    <row r="82" spans="2:10" x14ac:dyDescent="0.25">
      <c r="B82" s="217"/>
      <c r="C82" s="217"/>
      <c r="D82" s="217"/>
      <c r="E82" s="217"/>
      <c r="F82" s="217"/>
      <c r="G82" s="217"/>
      <c r="H82" s="217"/>
      <c r="I82" s="217"/>
      <c r="J82" s="217"/>
    </row>
    <row r="83" spans="2:10" x14ac:dyDescent="0.25">
      <c r="B83" s="217"/>
      <c r="C83" s="217"/>
      <c r="D83" s="217"/>
      <c r="E83" s="217"/>
      <c r="F83" s="217"/>
      <c r="G83" s="217"/>
      <c r="H83" s="217"/>
      <c r="I83" s="217"/>
      <c r="J83" s="217"/>
    </row>
    <row r="84" spans="2:10" x14ac:dyDescent="0.25">
      <c r="B84" s="217"/>
      <c r="C84" s="217"/>
      <c r="D84" s="217"/>
      <c r="E84" s="217"/>
      <c r="F84" s="217"/>
      <c r="G84" s="217"/>
      <c r="H84" s="217"/>
      <c r="I84" s="217"/>
      <c r="J84" s="217"/>
    </row>
  </sheetData>
  <mergeCells count="28">
    <mergeCell ref="A70:G70"/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B73:J73"/>
    <mergeCell ref="B76:K76"/>
    <mergeCell ref="B77:K77"/>
    <mergeCell ref="B78:K78"/>
    <mergeCell ref="B79:K79"/>
    <mergeCell ref="B81:J81"/>
    <mergeCell ref="B82:J82"/>
    <mergeCell ref="B83:J83"/>
    <mergeCell ref="B84:J84"/>
    <mergeCell ref="B74:J74"/>
    <mergeCell ref="B75:J75"/>
    <mergeCell ref="B80:K80"/>
  </mergeCells>
  <pageMargins left="0.23622047244094491" right="0.23622047244094491" top="0.35433070866141736" bottom="0.35433070866141736" header="0.31496062992125984" footer="0.31496062992125984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Normal="100" zoomScaleSheetLayoutView="100" workbookViewId="0">
      <selection activeCell="E51" sqref="E51"/>
    </sheetView>
  </sheetViews>
  <sheetFormatPr defaultRowHeight="13.5" x14ac:dyDescent="0.25"/>
  <cols>
    <col min="1" max="1" width="4.5703125" style="1" customWidth="1"/>
    <col min="2" max="2" width="53" style="1" customWidth="1"/>
    <col min="3" max="3" width="7.5703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191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1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1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1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2"/>
      <c r="D9" s="202"/>
      <c r="E9" s="215"/>
      <c r="F9" s="201"/>
      <c r="G9" s="201"/>
      <c r="H9" s="202"/>
      <c r="I9" s="201"/>
      <c r="J9" s="202"/>
      <c r="K9" s="201"/>
    </row>
    <row r="10" spans="1:11" x14ac:dyDescent="0.25">
      <c r="A10" s="12">
        <v>1</v>
      </c>
      <c r="B10" s="14" t="s">
        <v>157</v>
      </c>
      <c r="C10" s="21" t="s">
        <v>158</v>
      </c>
      <c r="D10" s="50">
        <v>10800</v>
      </c>
      <c r="E10" s="8"/>
      <c r="F10" s="9"/>
      <c r="G10" s="34" t="str">
        <f t="shared" ref="G10:G35" si="0">IF(F10=0,"",CEILING(D10/F10,1))</f>
        <v/>
      </c>
      <c r="H10" s="63"/>
      <c r="I10" s="54" t="str">
        <f t="shared" ref="I10:I35" si="1">IF(F10=0,"",G10*H10)</f>
        <v/>
      </c>
      <c r="J10" s="57">
        <v>0.08</v>
      </c>
      <c r="K10" s="5" t="str">
        <f t="shared" ref="K10:K35" si="2">IF(F10=0,"",I10+(I10*J10))</f>
        <v/>
      </c>
    </row>
    <row r="11" spans="1:11" x14ac:dyDescent="0.25">
      <c r="A11" s="12">
        <v>2</v>
      </c>
      <c r="B11" s="14" t="s">
        <v>159</v>
      </c>
      <c r="C11" s="21" t="s">
        <v>158</v>
      </c>
      <c r="D11" s="50">
        <v>10800</v>
      </c>
      <c r="E11" s="8"/>
      <c r="F11" s="9"/>
      <c r="G11" s="34" t="str">
        <f t="shared" ref="G11" si="3">IF(F11=0,"",CEILING(D11/F11,1))</f>
        <v/>
      </c>
      <c r="H11" s="63"/>
      <c r="I11" s="54" t="str">
        <f t="shared" ref="I11" si="4">IF(F11=0,"",G11*H11)</f>
        <v/>
      </c>
      <c r="J11" s="57">
        <v>0.08</v>
      </c>
      <c r="K11" s="5" t="str">
        <f t="shared" ref="K11" si="5">IF(F11=0,"",I11+(I11*J11))</f>
        <v/>
      </c>
    </row>
    <row r="12" spans="1:11" x14ac:dyDescent="0.25">
      <c r="A12" s="12">
        <v>3</v>
      </c>
      <c r="B12" s="14" t="s">
        <v>160</v>
      </c>
      <c r="C12" s="21" t="s">
        <v>18</v>
      </c>
      <c r="D12" s="50">
        <v>25</v>
      </c>
      <c r="E12" s="8"/>
      <c r="F12" s="9"/>
      <c r="G12" s="34" t="str">
        <f t="shared" si="0"/>
        <v/>
      </c>
      <c r="H12" s="63"/>
      <c r="I12" s="54" t="str">
        <f t="shared" si="1"/>
        <v/>
      </c>
      <c r="J12" s="57">
        <v>0.23</v>
      </c>
      <c r="K12" s="5" t="str">
        <f t="shared" si="2"/>
        <v/>
      </c>
    </row>
    <row r="13" spans="1:11" x14ac:dyDescent="0.25">
      <c r="A13" s="12">
        <v>4</v>
      </c>
      <c r="B13" s="14" t="s">
        <v>161</v>
      </c>
      <c r="C13" s="21" t="s">
        <v>18</v>
      </c>
      <c r="D13" s="50">
        <v>4</v>
      </c>
      <c r="E13" s="8"/>
      <c r="F13" s="9"/>
      <c r="G13" s="34" t="str">
        <f t="shared" si="0"/>
        <v/>
      </c>
      <c r="H13" s="63"/>
      <c r="I13" s="54" t="str">
        <f t="shared" si="1"/>
        <v/>
      </c>
      <c r="J13" s="57">
        <v>0.08</v>
      </c>
      <c r="K13" s="5" t="str">
        <f t="shared" si="2"/>
        <v/>
      </c>
    </row>
    <row r="14" spans="1:11" x14ac:dyDescent="0.25">
      <c r="A14" s="12">
        <v>5</v>
      </c>
      <c r="B14" s="14" t="s">
        <v>162</v>
      </c>
      <c r="C14" s="21" t="s">
        <v>18</v>
      </c>
      <c r="D14" s="50">
        <v>1</v>
      </c>
      <c r="E14" s="8"/>
      <c r="F14" s="9"/>
      <c r="G14" s="34" t="str">
        <f t="shared" si="0"/>
        <v/>
      </c>
      <c r="H14" s="63"/>
      <c r="I14" s="54" t="str">
        <f t="shared" si="1"/>
        <v/>
      </c>
      <c r="J14" s="57">
        <v>0.08</v>
      </c>
      <c r="K14" s="5" t="str">
        <f t="shared" si="2"/>
        <v/>
      </c>
    </row>
    <row r="15" spans="1:11" x14ac:dyDescent="0.25">
      <c r="A15" s="12">
        <v>6</v>
      </c>
      <c r="B15" s="14" t="s">
        <v>163</v>
      </c>
      <c r="C15" s="21" t="s">
        <v>164</v>
      </c>
      <c r="D15" s="50">
        <v>1</v>
      </c>
      <c r="E15" s="8"/>
      <c r="F15" s="9"/>
      <c r="G15" s="34" t="str">
        <f t="shared" si="0"/>
        <v/>
      </c>
      <c r="H15" s="63"/>
      <c r="I15" s="54" t="str">
        <f t="shared" si="1"/>
        <v/>
      </c>
      <c r="J15" s="57">
        <v>0.08</v>
      </c>
      <c r="K15" s="5" t="str">
        <f t="shared" si="2"/>
        <v/>
      </c>
    </row>
    <row r="16" spans="1:11" x14ac:dyDescent="0.25">
      <c r="A16" s="12">
        <v>7</v>
      </c>
      <c r="B16" s="14" t="s">
        <v>165</v>
      </c>
      <c r="C16" s="21" t="s">
        <v>164</v>
      </c>
      <c r="D16" s="50">
        <v>1</v>
      </c>
      <c r="E16" s="8"/>
      <c r="F16" s="9"/>
      <c r="G16" s="34" t="str">
        <f t="shared" si="0"/>
        <v/>
      </c>
      <c r="H16" s="63"/>
      <c r="I16" s="54" t="str">
        <f t="shared" si="1"/>
        <v/>
      </c>
      <c r="J16" s="57">
        <v>0.08</v>
      </c>
      <c r="K16" s="5" t="str">
        <f t="shared" si="2"/>
        <v/>
      </c>
    </row>
    <row r="17" spans="1:11" x14ac:dyDescent="0.25">
      <c r="A17" s="12">
        <v>8</v>
      </c>
      <c r="B17" s="14" t="s">
        <v>166</v>
      </c>
      <c r="C17" s="21" t="s">
        <v>164</v>
      </c>
      <c r="D17" s="50">
        <v>1</v>
      </c>
      <c r="E17" s="8"/>
      <c r="F17" s="9"/>
      <c r="G17" s="34" t="str">
        <f t="shared" si="0"/>
        <v/>
      </c>
      <c r="H17" s="63"/>
      <c r="I17" s="54" t="str">
        <f t="shared" si="1"/>
        <v/>
      </c>
      <c r="J17" s="57">
        <v>0.08</v>
      </c>
      <c r="K17" s="5" t="str">
        <f t="shared" si="2"/>
        <v/>
      </c>
    </row>
    <row r="18" spans="1:11" ht="13.5" customHeight="1" x14ac:dyDescent="0.25">
      <c r="A18" s="12">
        <v>9</v>
      </c>
      <c r="B18" s="14" t="s">
        <v>167</v>
      </c>
      <c r="C18" s="21" t="s">
        <v>164</v>
      </c>
      <c r="D18" s="50">
        <v>1</v>
      </c>
      <c r="E18" s="8"/>
      <c r="F18" s="9"/>
      <c r="G18" s="34" t="str">
        <f t="shared" si="0"/>
        <v/>
      </c>
      <c r="H18" s="63"/>
      <c r="I18" s="54" t="str">
        <f t="shared" si="1"/>
        <v/>
      </c>
      <c r="J18" s="57">
        <v>0.08</v>
      </c>
      <c r="K18" s="5" t="str">
        <f t="shared" si="2"/>
        <v/>
      </c>
    </row>
    <row r="19" spans="1:11" ht="13.5" customHeight="1" x14ac:dyDescent="0.25">
      <c r="A19" s="12">
        <v>10</v>
      </c>
      <c r="B19" s="14" t="s">
        <v>168</v>
      </c>
      <c r="C19" s="21" t="s">
        <v>164</v>
      </c>
      <c r="D19" s="50">
        <v>1</v>
      </c>
      <c r="E19" s="8"/>
      <c r="F19" s="9"/>
      <c r="G19" s="34" t="str">
        <f t="shared" si="0"/>
        <v/>
      </c>
      <c r="H19" s="63"/>
      <c r="I19" s="54" t="str">
        <f>IF(F19=0,"",G19*H19)</f>
        <v/>
      </c>
      <c r="J19" s="57">
        <v>0.08</v>
      </c>
      <c r="K19" s="5" t="str">
        <f t="shared" si="2"/>
        <v/>
      </c>
    </row>
    <row r="20" spans="1:11" x14ac:dyDescent="0.25">
      <c r="A20" s="12">
        <v>11</v>
      </c>
      <c r="B20" s="14" t="s">
        <v>169</v>
      </c>
      <c r="C20" s="21" t="s">
        <v>164</v>
      </c>
      <c r="D20" s="50">
        <v>2</v>
      </c>
      <c r="E20" s="8"/>
      <c r="F20" s="9"/>
      <c r="G20" s="34" t="str">
        <f t="shared" si="0"/>
        <v/>
      </c>
      <c r="H20" s="63"/>
      <c r="I20" s="54" t="str">
        <f t="shared" si="1"/>
        <v/>
      </c>
      <c r="J20" s="57">
        <v>0.08</v>
      </c>
      <c r="K20" s="5" t="str">
        <f t="shared" si="2"/>
        <v/>
      </c>
    </row>
    <row r="21" spans="1:11" ht="13.5" customHeight="1" x14ac:dyDescent="0.25">
      <c r="A21" s="12">
        <v>12</v>
      </c>
      <c r="B21" s="14" t="s">
        <v>170</v>
      </c>
      <c r="C21" s="21" t="s">
        <v>164</v>
      </c>
      <c r="D21" s="50">
        <v>3</v>
      </c>
      <c r="E21" s="8"/>
      <c r="F21" s="9"/>
      <c r="G21" s="34" t="str">
        <f t="shared" si="0"/>
        <v/>
      </c>
      <c r="H21" s="63"/>
      <c r="I21" s="54" t="str">
        <f t="shared" si="1"/>
        <v/>
      </c>
      <c r="J21" s="57">
        <v>0.08</v>
      </c>
      <c r="K21" s="5" t="str">
        <f t="shared" si="2"/>
        <v/>
      </c>
    </row>
    <row r="22" spans="1:11" ht="13.5" customHeight="1" x14ac:dyDescent="0.25">
      <c r="A22" s="12">
        <v>13</v>
      </c>
      <c r="B22" s="14" t="s">
        <v>171</v>
      </c>
      <c r="C22" s="21" t="s">
        <v>173</v>
      </c>
      <c r="D22" s="50">
        <v>120</v>
      </c>
      <c r="E22" s="8"/>
      <c r="F22" s="9"/>
      <c r="G22" s="34" t="str">
        <f t="shared" si="0"/>
        <v/>
      </c>
      <c r="H22" s="63"/>
      <c r="I22" s="54" t="str">
        <f t="shared" si="1"/>
        <v/>
      </c>
      <c r="J22" s="57">
        <v>0.08</v>
      </c>
      <c r="K22" s="5" t="str">
        <f t="shared" si="2"/>
        <v/>
      </c>
    </row>
    <row r="23" spans="1:11" ht="13.5" customHeight="1" x14ac:dyDescent="0.25">
      <c r="A23" s="12">
        <v>14</v>
      </c>
      <c r="B23" s="14" t="s">
        <v>172</v>
      </c>
      <c r="C23" s="21" t="s">
        <v>173</v>
      </c>
      <c r="D23" s="50">
        <v>120</v>
      </c>
      <c r="E23" s="8"/>
      <c r="F23" s="9"/>
      <c r="G23" s="34" t="str">
        <f t="shared" si="0"/>
        <v/>
      </c>
      <c r="H23" s="63"/>
      <c r="I23" s="54" t="str">
        <f t="shared" si="1"/>
        <v/>
      </c>
      <c r="J23" s="57">
        <v>0.08</v>
      </c>
      <c r="K23" s="5" t="str">
        <f t="shared" si="2"/>
        <v/>
      </c>
    </row>
    <row r="24" spans="1:11" ht="13.5" customHeight="1" x14ac:dyDescent="0.25">
      <c r="A24" s="12">
        <v>15</v>
      </c>
      <c r="B24" s="14" t="s">
        <v>174</v>
      </c>
      <c r="C24" s="21" t="s">
        <v>173</v>
      </c>
      <c r="D24" s="50">
        <v>120</v>
      </c>
      <c r="E24" s="8"/>
      <c r="F24" s="9"/>
      <c r="G24" s="34" t="str">
        <f t="shared" si="0"/>
        <v/>
      </c>
      <c r="H24" s="63"/>
      <c r="I24" s="54" t="str">
        <f t="shared" si="1"/>
        <v/>
      </c>
      <c r="J24" s="57">
        <v>0.08</v>
      </c>
      <c r="K24" s="5" t="str">
        <f t="shared" si="2"/>
        <v/>
      </c>
    </row>
    <row r="25" spans="1:11" x14ac:dyDescent="0.25">
      <c r="A25" s="12">
        <v>16</v>
      </c>
      <c r="B25" s="13" t="s">
        <v>177</v>
      </c>
      <c r="C25" s="56" t="s">
        <v>158</v>
      </c>
      <c r="D25" s="50">
        <v>60</v>
      </c>
      <c r="E25" s="8"/>
      <c r="F25" s="9"/>
      <c r="G25" s="34" t="str">
        <f t="shared" si="0"/>
        <v/>
      </c>
      <c r="H25" s="63"/>
      <c r="I25" s="54" t="str">
        <f t="shared" si="1"/>
        <v/>
      </c>
      <c r="J25" s="57">
        <v>0.08</v>
      </c>
      <c r="K25" s="5" t="str">
        <f t="shared" si="2"/>
        <v/>
      </c>
    </row>
    <row r="26" spans="1:11" x14ac:dyDescent="0.25">
      <c r="A26" s="12">
        <v>17</v>
      </c>
      <c r="B26" s="13" t="s">
        <v>178</v>
      </c>
      <c r="C26" s="56" t="s">
        <v>175</v>
      </c>
      <c r="D26" s="50">
        <v>2</v>
      </c>
      <c r="E26" s="8"/>
      <c r="F26" s="9"/>
      <c r="G26" s="34" t="str">
        <f t="shared" si="0"/>
        <v/>
      </c>
      <c r="H26" s="63"/>
      <c r="I26" s="54" t="str">
        <f t="shared" si="1"/>
        <v/>
      </c>
      <c r="J26" s="57">
        <v>0.08</v>
      </c>
      <c r="K26" s="5" t="str">
        <f t="shared" si="2"/>
        <v/>
      </c>
    </row>
    <row r="27" spans="1:11" ht="13.5" customHeight="1" x14ac:dyDescent="0.25">
      <c r="A27" s="12">
        <v>18</v>
      </c>
      <c r="B27" s="13" t="s">
        <v>179</v>
      </c>
      <c r="C27" s="56" t="s">
        <v>175</v>
      </c>
      <c r="D27" s="50">
        <v>2</v>
      </c>
      <c r="E27" s="8"/>
      <c r="F27" s="9"/>
      <c r="G27" s="34" t="str">
        <f t="shared" si="0"/>
        <v/>
      </c>
      <c r="H27" s="63"/>
      <c r="I27" s="54" t="str">
        <f t="shared" si="1"/>
        <v/>
      </c>
      <c r="J27" s="57">
        <v>0.08</v>
      </c>
      <c r="K27" s="5" t="str">
        <f t="shared" si="2"/>
        <v/>
      </c>
    </row>
    <row r="28" spans="1:11" x14ac:dyDescent="0.25">
      <c r="A28" s="12">
        <v>19</v>
      </c>
      <c r="B28" s="13" t="s">
        <v>180</v>
      </c>
      <c r="C28" s="56" t="s">
        <v>175</v>
      </c>
      <c r="D28" s="50">
        <v>2</v>
      </c>
      <c r="E28" s="8"/>
      <c r="F28" s="9"/>
      <c r="G28" s="34" t="str">
        <f t="shared" si="0"/>
        <v/>
      </c>
      <c r="H28" s="63"/>
      <c r="I28" s="54" t="str">
        <f t="shared" si="1"/>
        <v/>
      </c>
      <c r="J28" s="57">
        <v>0.08</v>
      </c>
      <c r="K28" s="5" t="str">
        <f t="shared" si="2"/>
        <v/>
      </c>
    </row>
    <row r="29" spans="1:11" ht="13.5" customHeight="1" x14ac:dyDescent="0.25">
      <c r="A29" s="12">
        <v>20</v>
      </c>
      <c r="B29" s="13" t="s">
        <v>181</v>
      </c>
      <c r="C29" s="56" t="s">
        <v>158</v>
      </c>
      <c r="D29" s="50">
        <v>120</v>
      </c>
      <c r="E29" s="8"/>
      <c r="F29" s="9"/>
      <c r="G29" s="34" t="str">
        <f t="shared" si="0"/>
        <v/>
      </c>
      <c r="H29" s="63"/>
      <c r="I29" s="54" t="str">
        <f t="shared" si="1"/>
        <v/>
      </c>
      <c r="J29" s="57">
        <v>0.08</v>
      </c>
      <c r="K29" s="5" t="str">
        <f t="shared" si="2"/>
        <v/>
      </c>
    </row>
    <row r="30" spans="1:11" ht="13.5" customHeight="1" x14ac:dyDescent="0.25">
      <c r="A30" s="12">
        <v>21</v>
      </c>
      <c r="B30" s="13" t="s">
        <v>182</v>
      </c>
      <c r="C30" s="56" t="s">
        <v>158</v>
      </c>
      <c r="D30" s="50">
        <v>120</v>
      </c>
      <c r="E30" s="8"/>
      <c r="F30" s="9"/>
      <c r="G30" s="34" t="str">
        <f t="shared" si="0"/>
        <v/>
      </c>
      <c r="H30" s="63"/>
      <c r="I30" s="54" t="str">
        <f t="shared" si="1"/>
        <v/>
      </c>
      <c r="J30" s="57">
        <v>0.08</v>
      </c>
      <c r="K30" s="5" t="str">
        <f t="shared" si="2"/>
        <v/>
      </c>
    </row>
    <row r="31" spans="1:11" ht="13.5" customHeight="1" x14ac:dyDescent="0.25">
      <c r="A31" s="12">
        <v>22</v>
      </c>
      <c r="B31" s="13" t="s">
        <v>183</v>
      </c>
      <c r="C31" s="21" t="s">
        <v>164</v>
      </c>
      <c r="D31" s="50">
        <v>2</v>
      </c>
      <c r="E31" s="8"/>
      <c r="F31" s="9"/>
      <c r="G31" s="34" t="str">
        <f t="shared" si="0"/>
        <v/>
      </c>
      <c r="H31" s="63"/>
      <c r="I31" s="54" t="str">
        <f t="shared" si="1"/>
        <v/>
      </c>
      <c r="J31" s="57">
        <v>0.23</v>
      </c>
      <c r="K31" s="5" t="str">
        <f t="shared" si="2"/>
        <v/>
      </c>
    </row>
    <row r="32" spans="1:11" x14ac:dyDescent="0.25">
      <c r="A32" s="12">
        <v>23</v>
      </c>
      <c r="B32" s="13" t="s">
        <v>184</v>
      </c>
      <c r="C32" s="21" t="s">
        <v>164</v>
      </c>
      <c r="D32" s="50">
        <v>1</v>
      </c>
      <c r="E32" s="8"/>
      <c r="F32" s="9"/>
      <c r="G32" s="34" t="str">
        <f t="shared" ref="G32" si="6">IF(F32=0,"",CEILING(D32/F32,1))</f>
        <v/>
      </c>
      <c r="H32" s="63"/>
      <c r="I32" s="54" t="str">
        <f t="shared" ref="I32" si="7">IF(F32=0,"",G32*H32)</f>
        <v/>
      </c>
      <c r="J32" s="57">
        <v>0.23</v>
      </c>
      <c r="K32" s="5" t="str">
        <f t="shared" ref="K32" si="8">IF(F32=0,"",I32+(I32*J32))</f>
        <v/>
      </c>
    </row>
    <row r="33" spans="1:11" ht="13.5" customHeight="1" x14ac:dyDescent="0.25">
      <c r="A33" s="12">
        <v>24</v>
      </c>
      <c r="B33" s="13" t="s">
        <v>185</v>
      </c>
      <c r="C33" s="21" t="s">
        <v>164</v>
      </c>
      <c r="D33" s="50">
        <v>1000</v>
      </c>
      <c r="E33" s="8"/>
      <c r="F33" s="9"/>
      <c r="G33" s="34" t="str">
        <f t="shared" si="0"/>
        <v/>
      </c>
      <c r="H33" s="63"/>
      <c r="I33" s="54" t="str">
        <f t="shared" si="1"/>
        <v/>
      </c>
      <c r="J33" s="57">
        <v>0.08</v>
      </c>
      <c r="K33" s="5" t="str">
        <f t="shared" si="2"/>
        <v/>
      </c>
    </row>
    <row r="34" spans="1:11" ht="13.5" customHeight="1" x14ac:dyDescent="0.25">
      <c r="A34" s="12">
        <v>25</v>
      </c>
      <c r="B34" s="13" t="s">
        <v>186</v>
      </c>
      <c r="C34" s="21" t="s">
        <v>164</v>
      </c>
      <c r="D34" s="50">
        <v>1</v>
      </c>
      <c r="E34" s="8"/>
      <c r="F34" s="9"/>
      <c r="G34" s="34" t="str">
        <f t="shared" si="0"/>
        <v/>
      </c>
      <c r="H34" s="63"/>
      <c r="I34" s="54" t="str">
        <f t="shared" si="1"/>
        <v/>
      </c>
      <c r="J34" s="57">
        <v>0.08</v>
      </c>
      <c r="K34" s="5" t="str">
        <f t="shared" si="2"/>
        <v/>
      </c>
    </row>
    <row r="35" spans="1:11" ht="13.5" customHeight="1" x14ac:dyDescent="0.25">
      <c r="A35" s="12">
        <v>26</v>
      </c>
      <c r="B35" s="13" t="s">
        <v>187</v>
      </c>
      <c r="C35" s="21" t="s">
        <v>164</v>
      </c>
      <c r="D35" s="50">
        <v>200</v>
      </c>
      <c r="E35" s="8"/>
      <c r="F35" s="9"/>
      <c r="G35" s="34" t="str">
        <f t="shared" si="0"/>
        <v/>
      </c>
      <c r="H35" s="63"/>
      <c r="I35" s="54" t="str">
        <f t="shared" si="1"/>
        <v/>
      </c>
      <c r="J35" s="57">
        <v>0.08</v>
      </c>
      <c r="K35" s="5" t="str">
        <f t="shared" si="2"/>
        <v/>
      </c>
    </row>
    <row r="36" spans="1:11" ht="13.5" customHeight="1" x14ac:dyDescent="0.25">
      <c r="A36" s="203" t="s">
        <v>12</v>
      </c>
      <c r="B36" s="204"/>
      <c r="C36" s="204"/>
      <c r="D36" s="204"/>
      <c r="E36" s="204"/>
      <c r="F36" s="204"/>
      <c r="G36" s="204"/>
      <c r="H36" s="205"/>
      <c r="I36" s="3">
        <f>SUM(I10:I35)</f>
        <v>0</v>
      </c>
      <c r="J36" s="64"/>
      <c r="K36" s="3">
        <f>SUM(K10:K35)</f>
        <v>0</v>
      </c>
    </row>
    <row r="38" spans="1:11" x14ac:dyDescent="0.25">
      <c r="B38" s="6" t="s">
        <v>13</v>
      </c>
      <c r="C38" s="6"/>
    </row>
    <row r="39" spans="1:11" ht="27" customHeight="1" x14ac:dyDescent="0.25">
      <c r="B39" s="206" t="s">
        <v>111</v>
      </c>
      <c r="C39" s="206"/>
      <c r="D39" s="206"/>
      <c r="E39" s="206"/>
      <c r="F39" s="206"/>
      <c r="G39" s="206"/>
      <c r="H39" s="206"/>
      <c r="I39" s="206"/>
      <c r="J39" s="206"/>
      <c r="K39" s="206"/>
    </row>
    <row r="40" spans="1:11" x14ac:dyDescent="0.25">
      <c r="B40" s="217" t="s">
        <v>203</v>
      </c>
      <c r="C40" s="217"/>
      <c r="D40" s="217"/>
      <c r="E40" s="217"/>
      <c r="F40" s="217"/>
      <c r="G40" s="217"/>
      <c r="H40" s="217"/>
      <c r="I40" s="217"/>
      <c r="J40" s="217"/>
      <c r="K40" s="217"/>
    </row>
    <row r="41" spans="1:11" x14ac:dyDescent="0.25">
      <c r="B41" s="217" t="s">
        <v>204</v>
      </c>
      <c r="C41" s="217"/>
      <c r="D41" s="217"/>
      <c r="E41" s="217"/>
      <c r="F41" s="217"/>
      <c r="G41" s="217"/>
      <c r="H41" s="217"/>
      <c r="I41" s="217"/>
      <c r="J41" s="217"/>
      <c r="K41" s="217"/>
    </row>
    <row r="42" spans="1:11" ht="27.75" customHeight="1" x14ac:dyDescent="0.25">
      <c r="B42" s="216" t="s">
        <v>176</v>
      </c>
      <c r="C42" s="216"/>
      <c r="D42" s="216"/>
      <c r="E42" s="216"/>
      <c r="F42" s="216"/>
      <c r="G42" s="216"/>
      <c r="H42" s="216"/>
      <c r="I42" s="216"/>
      <c r="J42" s="216"/>
      <c r="K42" s="216"/>
    </row>
    <row r="43" spans="1:11" x14ac:dyDescent="0.25">
      <c r="B43" s="24"/>
    </row>
  </sheetData>
  <mergeCells count="21">
    <mergeCell ref="A36:H36"/>
    <mergeCell ref="B39:K39"/>
    <mergeCell ref="B42:K42"/>
    <mergeCell ref="B41:K41"/>
    <mergeCell ref="B40:K40"/>
    <mergeCell ref="K6:K9"/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view="pageBreakPreview" zoomScaleNormal="100" zoomScaleSheetLayoutView="100" workbookViewId="0">
      <selection activeCell="B35" sqref="B35"/>
    </sheetView>
  </sheetViews>
  <sheetFormatPr defaultRowHeight="13.5" x14ac:dyDescent="0.25"/>
  <cols>
    <col min="1" max="1" width="4.5703125" style="1" customWidth="1"/>
    <col min="2" max="2" width="53" style="1" customWidth="1"/>
    <col min="3" max="3" width="7.5703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285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1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1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1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2"/>
      <c r="D9" s="202"/>
      <c r="E9" s="215"/>
      <c r="F9" s="201"/>
      <c r="G9" s="201"/>
      <c r="H9" s="202"/>
      <c r="I9" s="201"/>
      <c r="J9" s="202"/>
      <c r="K9" s="201"/>
    </row>
    <row r="10" spans="1:11" x14ac:dyDescent="0.25">
      <c r="A10" s="12">
        <v>1</v>
      </c>
      <c r="B10" s="14" t="s">
        <v>193</v>
      </c>
      <c r="C10" s="21" t="s">
        <v>158</v>
      </c>
      <c r="D10" s="50">
        <v>23560</v>
      </c>
      <c r="E10" s="8"/>
      <c r="F10" s="9"/>
      <c r="G10" s="34" t="str">
        <f t="shared" ref="G10:G22" si="0">IF(F10=0,"",CEILING(D10/F10,1))</f>
        <v/>
      </c>
      <c r="H10" s="63"/>
      <c r="I10" s="54" t="str">
        <f t="shared" ref="I10:I22" si="1">IF(F10=0,"",G10*H10)</f>
        <v/>
      </c>
      <c r="J10" s="57">
        <v>0.08</v>
      </c>
      <c r="K10" s="5" t="str">
        <f t="shared" ref="K10:K22" si="2">IF(F10=0,"",I10+(I10*J10))</f>
        <v/>
      </c>
    </row>
    <row r="11" spans="1:11" x14ac:dyDescent="0.25">
      <c r="A11" s="12">
        <v>2</v>
      </c>
      <c r="B11" s="14" t="s">
        <v>194</v>
      </c>
      <c r="C11" s="21" t="s">
        <v>158</v>
      </c>
      <c r="D11" s="50">
        <v>375</v>
      </c>
      <c r="E11" s="8"/>
      <c r="F11" s="9"/>
      <c r="G11" s="34" t="str">
        <f t="shared" si="0"/>
        <v/>
      </c>
      <c r="H11" s="63"/>
      <c r="I11" s="54" t="str">
        <f t="shared" si="1"/>
        <v/>
      </c>
      <c r="J11" s="57">
        <v>0.08</v>
      </c>
      <c r="K11" s="5" t="str">
        <f t="shared" si="2"/>
        <v/>
      </c>
    </row>
    <row r="12" spans="1:11" x14ac:dyDescent="0.25">
      <c r="A12" s="12">
        <v>3</v>
      </c>
      <c r="B12" s="14" t="s">
        <v>195</v>
      </c>
      <c r="C12" s="21" t="s">
        <v>158</v>
      </c>
      <c r="D12" s="50">
        <v>375</v>
      </c>
      <c r="E12" s="8"/>
      <c r="F12" s="9"/>
      <c r="G12" s="34" t="str">
        <f t="shared" si="0"/>
        <v/>
      </c>
      <c r="H12" s="63"/>
      <c r="I12" s="54" t="str">
        <f t="shared" si="1"/>
        <v/>
      </c>
      <c r="J12" s="57">
        <v>0.08</v>
      </c>
      <c r="K12" s="5" t="str">
        <f t="shared" si="2"/>
        <v/>
      </c>
    </row>
    <row r="13" spans="1:11" ht="13.5" customHeight="1" x14ac:dyDescent="0.25">
      <c r="A13" s="12">
        <v>4</v>
      </c>
      <c r="B13" s="14" t="s">
        <v>196</v>
      </c>
      <c r="C13" s="21" t="s">
        <v>197</v>
      </c>
      <c r="D13" s="50">
        <v>350</v>
      </c>
      <c r="E13" s="8"/>
      <c r="F13" s="9"/>
      <c r="G13" s="34" t="str">
        <f t="shared" si="0"/>
        <v/>
      </c>
      <c r="H13" s="63"/>
      <c r="I13" s="54" t="str">
        <f t="shared" si="1"/>
        <v/>
      </c>
      <c r="J13" s="57">
        <v>0.08</v>
      </c>
      <c r="K13" s="5" t="str">
        <f t="shared" si="2"/>
        <v/>
      </c>
    </row>
    <row r="14" spans="1:11" ht="13.5" customHeight="1" x14ac:dyDescent="0.25">
      <c r="A14" s="12">
        <v>5</v>
      </c>
      <c r="B14" s="14" t="s">
        <v>198</v>
      </c>
      <c r="C14" s="21" t="s">
        <v>197</v>
      </c>
      <c r="D14" s="50">
        <v>350</v>
      </c>
      <c r="E14" s="8"/>
      <c r="F14" s="9"/>
      <c r="G14" s="34" t="str">
        <f t="shared" si="0"/>
        <v/>
      </c>
      <c r="H14" s="63"/>
      <c r="I14" s="54" t="str">
        <f t="shared" si="1"/>
        <v/>
      </c>
      <c r="J14" s="57">
        <v>0.08</v>
      </c>
      <c r="K14" s="5" t="str">
        <f t="shared" si="2"/>
        <v/>
      </c>
    </row>
    <row r="15" spans="1:11" ht="13.5" customHeight="1" x14ac:dyDescent="0.25">
      <c r="A15" s="12">
        <v>6</v>
      </c>
      <c r="B15" s="14" t="s">
        <v>199</v>
      </c>
      <c r="C15" s="21" t="s">
        <v>197</v>
      </c>
      <c r="D15" s="50">
        <v>350</v>
      </c>
      <c r="E15" s="8"/>
      <c r="F15" s="9"/>
      <c r="G15" s="34" t="str">
        <f t="shared" si="0"/>
        <v/>
      </c>
      <c r="H15" s="63"/>
      <c r="I15" s="54" t="str">
        <f t="shared" si="1"/>
        <v/>
      </c>
      <c r="J15" s="57">
        <v>0.08</v>
      </c>
      <c r="K15" s="5" t="str">
        <f t="shared" si="2"/>
        <v/>
      </c>
    </row>
    <row r="16" spans="1:11" x14ac:dyDescent="0.25">
      <c r="A16" s="12">
        <v>7</v>
      </c>
      <c r="B16" s="14" t="s">
        <v>168</v>
      </c>
      <c r="C16" s="21" t="s">
        <v>18</v>
      </c>
      <c r="D16" s="50">
        <v>1</v>
      </c>
      <c r="E16" s="8"/>
      <c r="F16" s="9"/>
      <c r="G16" s="34" t="str">
        <f t="shared" si="0"/>
        <v/>
      </c>
      <c r="H16" s="63"/>
      <c r="I16" s="54" t="str">
        <f t="shared" si="1"/>
        <v/>
      </c>
      <c r="J16" s="57">
        <v>0.08</v>
      </c>
      <c r="K16" s="5" t="str">
        <f t="shared" si="2"/>
        <v/>
      </c>
    </row>
    <row r="17" spans="1:11" x14ac:dyDescent="0.25">
      <c r="A17" s="12">
        <v>8</v>
      </c>
      <c r="B17" s="14" t="s">
        <v>169</v>
      </c>
      <c r="C17" s="21" t="s">
        <v>18</v>
      </c>
      <c r="D17" s="50">
        <v>1</v>
      </c>
      <c r="E17" s="8"/>
      <c r="F17" s="9"/>
      <c r="G17" s="34" t="str">
        <f t="shared" si="0"/>
        <v/>
      </c>
      <c r="H17" s="63"/>
      <c r="I17" s="54" t="str">
        <f t="shared" si="1"/>
        <v/>
      </c>
      <c r="J17" s="57">
        <v>0.08</v>
      </c>
      <c r="K17" s="5" t="str">
        <f t="shared" si="2"/>
        <v/>
      </c>
    </row>
    <row r="18" spans="1:11" ht="13.5" customHeight="1" x14ac:dyDescent="0.25">
      <c r="A18" s="12">
        <v>9</v>
      </c>
      <c r="B18" s="14" t="s">
        <v>170</v>
      </c>
      <c r="C18" s="21" t="s">
        <v>18</v>
      </c>
      <c r="D18" s="51">
        <v>1</v>
      </c>
      <c r="E18" s="8"/>
      <c r="F18" s="9"/>
      <c r="G18" s="34" t="str">
        <f t="shared" si="0"/>
        <v/>
      </c>
      <c r="H18" s="65"/>
      <c r="I18" s="54" t="str">
        <f t="shared" si="1"/>
        <v/>
      </c>
      <c r="J18" s="57">
        <v>0.08</v>
      </c>
      <c r="K18" s="5" t="str">
        <f t="shared" si="2"/>
        <v/>
      </c>
    </row>
    <row r="19" spans="1:11" ht="13.5" customHeight="1" x14ac:dyDescent="0.25">
      <c r="A19" s="12">
        <v>10</v>
      </c>
      <c r="B19" s="14" t="s">
        <v>200</v>
      </c>
      <c r="C19" s="21" t="s">
        <v>18</v>
      </c>
      <c r="D19" s="50">
        <v>1</v>
      </c>
      <c r="E19" s="8"/>
      <c r="F19" s="9"/>
      <c r="G19" s="34" t="str">
        <f t="shared" si="0"/>
        <v/>
      </c>
      <c r="H19" s="63"/>
      <c r="I19" s="54" t="str">
        <f>IF(F19=0,"",G19*H19)</f>
        <v/>
      </c>
      <c r="J19" s="57">
        <v>0.08</v>
      </c>
      <c r="K19" s="5" t="str">
        <f t="shared" si="2"/>
        <v/>
      </c>
    </row>
    <row r="20" spans="1:11" x14ac:dyDescent="0.25">
      <c r="A20" s="12">
        <v>11</v>
      </c>
      <c r="B20" s="14" t="s">
        <v>201</v>
      </c>
      <c r="C20" s="21" t="s">
        <v>18</v>
      </c>
      <c r="D20" s="50">
        <v>4</v>
      </c>
      <c r="E20" s="8"/>
      <c r="F20" s="9"/>
      <c r="G20" s="34" t="str">
        <f t="shared" si="0"/>
        <v/>
      </c>
      <c r="H20" s="63"/>
      <c r="I20" s="54" t="str">
        <f t="shared" si="1"/>
        <v/>
      </c>
      <c r="J20" s="57">
        <v>0.23</v>
      </c>
      <c r="K20" s="5" t="str">
        <f t="shared" si="2"/>
        <v/>
      </c>
    </row>
    <row r="21" spans="1:11" ht="13.5" customHeight="1" x14ac:dyDescent="0.25">
      <c r="A21" s="12">
        <v>12</v>
      </c>
      <c r="B21" s="14" t="s">
        <v>186</v>
      </c>
      <c r="C21" s="21" t="s">
        <v>18</v>
      </c>
      <c r="D21" s="50">
        <v>1</v>
      </c>
      <c r="E21" s="8"/>
      <c r="F21" s="9"/>
      <c r="G21" s="34" t="str">
        <f t="shared" si="0"/>
        <v/>
      </c>
      <c r="H21" s="63"/>
      <c r="I21" s="54" t="str">
        <f t="shared" si="1"/>
        <v/>
      </c>
      <c r="J21" s="57">
        <v>0.08</v>
      </c>
      <c r="K21" s="5" t="str">
        <f t="shared" si="2"/>
        <v/>
      </c>
    </row>
    <row r="22" spans="1:11" ht="13.5" customHeight="1" x14ac:dyDescent="0.25">
      <c r="A22" s="12">
        <v>13</v>
      </c>
      <c r="B22" s="14" t="s">
        <v>202</v>
      </c>
      <c r="C22" s="21" t="s">
        <v>18</v>
      </c>
      <c r="D22" s="50">
        <v>1</v>
      </c>
      <c r="E22" s="8"/>
      <c r="F22" s="9"/>
      <c r="G22" s="34" t="str">
        <f t="shared" si="0"/>
        <v/>
      </c>
      <c r="H22" s="63"/>
      <c r="I22" s="54" t="str">
        <f t="shared" si="1"/>
        <v/>
      </c>
      <c r="J22" s="57">
        <v>0.08</v>
      </c>
      <c r="K22" s="5" t="str">
        <f t="shared" si="2"/>
        <v/>
      </c>
    </row>
    <row r="23" spans="1:11" ht="13.5" customHeight="1" x14ac:dyDescent="0.25">
      <c r="A23" s="203" t="s">
        <v>12</v>
      </c>
      <c r="B23" s="204"/>
      <c r="C23" s="204"/>
      <c r="D23" s="204"/>
      <c r="E23" s="204"/>
      <c r="F23" s="204"/>
      <c r="G23" s="204"/>
      <c r="H23" s="205"/>
      <c r="I23" s="3">
        <f>SUM(I10:I22)</f>
        <v>0</v>
      </c>
      <c r="J23" s="64"/>
      <c r="K23" s="3">
        <f>SUM(K10:K22)</f>
        <v>0</v>
      </c>
    </row>
    <row r="25" spans="1:11" x14ac:dyDescent="0.25">
      <c r="B25" s="6" t="s">
        <v>13</v>
      </c>
      <c r="C25" s="6"/>
    </row>
    <row r="26" spans="1:11" ht="27" customHeight="1" x14ac:dyDescent="0.25">
      <c r="B26" s="206" t="s">
        <v>111</v>
      </c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x14ac:dyDescent="0.25">
      <c r="B27" s="217" t="s">
        <v>203</v>
      </c>
      <c r="C27" s="217"/>
      <c r="D27" s="217"/>
      <c r="E27" s="217"/>
      <c r="F27" s="217"/>
      <c r="G27" s="217"/>
      <c r="H27" s="217"/>
      <c r="I27" s="217"/>
      <c r="J27" s="217"/>
      <c r="K27" s="217"/>
    </row>
  </sheetData>
  <mergeCells count="19">
    <mergeCell ref="A23:H23"/>
    <mergeCell ref="B26:K26"/>
    <mergeCell ref="B27:K27"/>
    <mergeCell ref="F6:F9"/>
    <mergeCell ref="G6:G9"/>
    <mergeCell ref="H6:H9"/>
    <mergeCell ref="I6:I9"/>
    <mergeCell ref="J6:J9"/>
    <mergeCell ref="K6:K9"/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view="pageBreakPreview" zoomScaleNormal="100" zoomScaleSheetLayoutView="100" workbookViewId="0">
      <selection activeCell="E25" sqref="E25"/>
    </sheetView>
  </sheetViews>
  <sheetFormatPr defaultRowHeight="13.5" x14ac:dyDescent="0.25"/>
  <cols>
    <col min="1" max="1" width="4.5703125" style="1" customWidth="1"/>
    <col min="2" max="2" width="53" style="1" customWidth="1"/>
    <col min="3" max="3" width="7.5703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205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1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1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1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2"/>
      <c r="D9" s="202"/>
      <c r="E9" s="215"/>
      <c r="F9" s="201"/>
      <c r="G9" s="201"/>
      <c r="H9" s="202"/>
      <c r="I9" s="201"/>
      <c r="J9" s="202"/>
      <c r="K9" s="201"/>
    </row>
    <row r="10" spans="1:11" x14ac:dyDescent="0.25">
      <c r="A10" s="12">
        <v>1</v>
      </c>
      <c r="B10" s="14" t="s">
        <v>206</v>
      </c>
      <c r="C10" s="21" t="s">
        <v>158</v>
      </c>
      <c r="D10" s="50">
        <v>2400</v>
      </c>
      <c r="E10" s="8"/>
      <c r="F10" s="9"/>
      <c r="G10" s="34" t="str">
        <f t="shared" ref="G10:G16" si="0">IF(F10=0,"",CEILING(D10/F10,1))</f>
        <v/>
      </c>
      <c r="H10" s="63"/>
      <c r="I10" s="54" t="str">
        <f t="shared" ref="I10:I16" si="1">IF(F10=0,"",G10*H10)</f>
        <v/>
      </c>
      <c r="J10" s="57">
        <v>0.08</v>
      </c>
      <c r="K10" s="5" t="str">
        <f t="shared" ref="K10:K16" si="2">IF(F10=0,"",I10+(I10*J10))</f>
        <v/>
      </c>
    </row>
    <row r="11" spans="1:11" x14ac:dyDescent="0.25">
      <c r="A11" s="12">
        <v>2</v>
      </c>
      <c r="B11" s="14" t="s">
        <v>207</v>
      </c>
      <c r="C11" s="21" t="s">
        <v>158</v>
      </c>
      <c r="D11" s="50">
        <v>270</v>
      </c>
      <c r="E11" s="8"/>
      <c r="F11" s="9"/>
      <c r="G11" s="34" t="str">
        <f t="shared" si="0"/>
        <v/>
      </c>
      <c r="H11" s="63"/>
      <c r="I11" s="54" t="str">
        <f t="shared" si="1"/>
        <v/>
      </c>
      <c r="J11" s="57">
        <v>0.08</v>
      </c>
      <c r="K11" s="5" t="str">
        <f t="shared" si="2"/>
        <v/>
      </c>
    </row>
    <row r="12" spans="1:11" x14ac:dyDescent="0.25">
      <c r="A12" s="12">
        <v>3</v>
      </c>
      <c r="B12" s="14" t="s">
        <v>208</v>
      </c>
      <c r="C12" s="21" t="s">
        <v>18</v>
      </c>
      <c r="D12" s="50">
        <v>1</v>
      </c>
      <c r="E12" s="8"/>
      <c r="F12" s="9"/>
      <c r="G12" s="34" t="str">
        <f t="shared" si="0"/>
        <v/>
      </c>
      <c r="H12" s="63"/>
      <c r="I12" s="54" t="str">
        <f t="shared" si="1"/>
        <v/>
      </c>
      <c r="J12" s="57">
        <v>0.08</v>
      </c>
      <c r="K12" s="5" t="str">
        <f t="shared" si="2"/>
        <v/>
      </c>
    </row>
    <row r="13" spans="1:11" ht="13.5" customHeight="1" x14ac:dyDescent="0.25">
      <c r="A13" s="12">
        <v>4</v>
      </c>
      <c r="B13" s="14" t="s">
        <v>168</v>
      </c>
      <c r="C13" s="21" t="s">
        <v>18</v>
      </c>
      <c r="D13" s="50">
        <v>1</v>
      </c>
      <c r="E13" s="8"/>
      <c r="F13" s="9"/>
      <c r="G13" s="34" t="str">
        <f t="shared" si="0"/>
        <v/>
      </c>
      <c r="H13" s="63"/>
      <c r="I13" s="54" t="str">
        <f t="shared" si="1"/>
        <v/>
      </c>
      <c r="J13" s="57">
        <v>0.08</v>
      </c>
      <c r="K13" s="5" t="str">
        <f t="shared" si="2"/>
        <v/>
      </c>
    </row>
    <row r="14" spans="1:11" ht="13.5" customHeight="1" x14ac:dyDescent="0.25">
      <c r="A14" s="12">
        <v>5</v>
      </c>
      <c r="B14" s="14" t="s">
        <v>169</v>
      </c>
      <c r="C14" s="21" t="s">
        <v>18</v>
      </c>
      <c r="D14" s="50">
        <v>1</v>
      </c>
      <c r="E14" s="8"/>
      <c r="F14" s="9"/>
      <c r="G14" s="34" t="str">
        <f t="shared" si="0"/>
        <v/>
      </c>
      <c r="H14" s="63"/>
      <c r="I14" s="54" t="str">
        <f t="shared" si="1"/>
        <v/>
      </c>
      <c r="J14" s="57">
        <v>0.08</v>
      </c>
      <c r="K14" s="5" t="str">
        <f t="shared" si="2"/>
        <v/>
      </c>
    </row>
    <row r="15" spans="1:11" ht="13.5" customHeight="1" x14ac:dyDescent="0.25">
      <c r="A15" s="12">
        <v>6</v>
      </c>
      <c r="B15" s="14" t="s">
        <v>209</v>
      </c>
      <c r="C15" s="21" t="s">
        <v>158</v>
      </c>
      <c r="D15" s="50">
        <v>500</v>
      </c>
      <c r="E15" s="8"/>
      <c r="F15" s="9"/>
      <c r="G15" s="34" t="str">
        <f t="shared" si="0"/>
        <v/>
      </c>
      <c r="H15" s="63"/>
      <c r="I15" s="54" t="str">
        <f t="shared" si="1"/>
        <v/>
      </c>
      <c r="J15" s="57">
        <v>0.08</v>
      </c>
      <c r="K15" s="5" t="str">
        <f t="shared" si="2"/>
        <v/>
      </c>
    </row>
    <row r="16" spans="1:11" x14ac:dyDescent="0.25">
      <c r="A16" s="12">
        <v>7</v>
      </c>
      <c r="B16" s="14" t="s">
        <v>210</v>
      </c>
      <c r="C16" s="21" t="s">
        <v>18</v>
      </c>
      <c r="D16" s="50">
        <v>1</v>
      </c>
      <c r="E16" s="8"/>
      <c r="F16" s="9"/>
      <c r="G16" s="34" t="str">
        <f t="shared" si="0"/>
        <v/>
      </c>
      <c r="H16" s="63"/>
      <c r="I16" s="54" t="str">
        <f t="shared" si="1"/>
        <v/>
      </c>
      <c r="J16" s="57">
        <v>0.08</v>
      </c>
      <c r="K16" s="5" t="str">
        <f t="shared" si="2"/>
        <v/>
      </c>
    </row>
    <row r="17" spans="1:11" ht="13.5" customHeight="1" x14ac:dyDescent="0.25">
      <c r="A17" s="203" t="s">
        <v>12</v>
      </c>
      <c r="B17" s="204"/>
      <c r="C17" s="204"/>
      <c r="D17" s="204"/>
      <c r="E17" s="204"/>
      <c r="F17" s="204"/>
      <c r="G17" s="204"/>
      <c r="H17" s="205"/>
      <c r="I17" s="3">
        <f>SUM(I10:I16)</f>
        <v>0</v>
      </c>
      <c r="J17" s="64"/>
      <c r="K17" s="3">
        <f>SUM(K10:K16)</f>
        <v>0</v>
      </c>
    </row>
    <row r="19" spans="1:11" x14ac:dyDescent="0.25">
      <c r="B19" s="6" t="s">
        <v>13</v>
      </c>
      <c r="C19" s="6"/>
    </row>
    <row r="20" spans="1:11" ht="27" customHeight="1" x14ac:dyDescent="0.25">
      <c r="B20" s="206" t="s">
        <v>111</v>
      </c>
      <c r="C20" s="206"/>
      <c r="D20" s="206"/>
      <c r="E20" s="206"/>
      <c r="F20" s="206"/>
      <c r="G20" s="206"/>
      <c r="H20" s="206"/>
      <c r="I20" s="206"/>
      <c r="J20" s="206"/>
      <c r="K20" s="206"/>
    </row>
    <row r="21" spans="1:11" x14ac:dyDescent="0.25">
      <c r="B21" s="217" t="s">
        <v>234</v>
      </c>
      <c r="C21" s="217"/>
      <c r="D21" s="217"/>
      <c r="E21" s="217"/>
      <c r="F21" s="217"/>
      <c r="G21" s="217"/>
      <c r="H21" s="217"/>
      <c r="I21" s="217"/>
      <c r="J21" s="217"/>
      <c r="K21" s="217"/>
    </row>
  </sheetData>
  <mergeCells count="19">
    <mergeCell ref="A17:H17"/>
    <mergeCell ref="B20:K20"/>
    <mergeCell ref="B21:K21"/>
    <mergeCell ref="F6:F9"/>
    <mergeCell ref="G6:G9"/>
    <mergeCell ref="H6:H9"/>
    <mergeCell ref="I6:I9"/>
    <mergeCell ref="J6:J9"/>
    <mergeCell ref="K6:K9"/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view="pageBreakPreview" zoomScaleNormal="100" zoomScaleSheetLayoutView="100" workbookViewId="0">
      <selection activeCell="E13" sqref="E13"/>
    </sheetView>
  </sheetViews>
  <sheetFormatPr defaultRowHeight="13.5" x14ac:dyDescent="0.25"/>
  <cols>
    <col min="1" max="1" width="4.5703125" style="1" customWidth="1"/>
    <col min="2" max="2" width="53" style="1" customWidth="1"/>
    <col min="3" max="3" width="7.5703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211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1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1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1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2"/>
      <c r="D9" s="202"/>
      <c r="E9" s="215"/>
      <c r="F9" s="201"/>
      <c r="G9" s="201"/>
      <c r="H9" s="202"/>
      <c r="I9" s="201"/>
      <c r="J9" s="202"/>
      <c r="K9" s="201"/>
    </row>
    <row r="10" spans="1:11" ht="54" x14ac:dyDescent="0.25">
      <c r="A10" s="12">
        <v>1</v>
      </c>
      <c r="B10" s="180" t="s">
        <v>212</v>
      </c>
      <c r="C10" s="26" t="s">
        <v>197</v>
      </c>
      <c r="D10" s="50">
        <v>100</v>
      </c>
      <c r="E10" s="8"/>
      <c r="F10" s="9"/>
      <c r="G10" s="34" t="str">
        <f t="shared" ref="G10:G41" si="0">IF(F10=0,"",CEILING(D10/F10,1))</f>
        <v/>
      </c>
      <c r="H10" s="63"/>
      <c r="I10" s="54" t="str">
        <f t="shared" ref="I10:I41" si="1">IF(F10=0,"",G10*H10)</f>
        <v/>
      </c>
      <c r="J10" s="57">
        <v>0.08</v>
      </c>
      <c r="K10" s="5" t="str">
        <f t="shared" ref="K10:K41" si="2">IF(F10=0,"",I10+(I10*J10))</f>
        <v/>
      </c>
    </row>
    <row r="11" spans="1:11" ht="54" x14ac:dyDescent="0.25">
      <c r="A11" s="12">
        <v>2</v>
      </c>
      <c r="B11" s="180" t="s">
        <v>213</v>
      </c>
      <c r="C11" s="26" t="s">
        <v>197</v>
      </c>
      <c r="D11" s="50">
        <v>100</v>
      </c>
      <c r="E11" s="8"/>
      <c r="F11" s="9"/>
      <c r="G11" s="34" t="str">
        <f t="shared" si="0"/>
        <v/>
      </c>
      <c r="H11" s="63"/>
      <c r="I11" s="54" t="str">
        <f t="shared" si="1"/>
        <v/>
      </c>
      <c r="J11" s="57">
        <v>0.08</v>
      </c>
      <c r="K11" s="5" t="str">
        <f t="shared" si="2"/>
        <v/>
      </c>
    </row>
    <row r="12" spans="1:11" ht="54" x14ac:dyDescent="0.25">
      <c r="A12" s="12">
        <v>3</v>
      </c>
      <c r="B12" s="180" t="s">
        <v>688</v>
      </c>
      <c r="C12" s="26" t="s">
        <v>197</v>
      </c>
      <c r="D12" s="50">
        <v>100</v>
      </c>
      <c r="E12" s="8"/>
      <c r="F12" s="9"/>
      <c r="G12" s="34" t="str">
        <f t="shared" si="0"/>
        <v/>
      </c>
      <c r="H12" s="63"/>
      <c r="I12" s="54" t="str">
        <f t="shared" si="1"/>
        <v/>
      </c>
      <c r="J12" s="57">
        <v>0.08</v>
      </c>
      <c r="K12" s="5" t="str">
        <f t="shared" si="2"/>
        <v/>
      </c>
    </row>
    <row r="13" spans="1:11" ht="67.5" x14ac:dyDescent="0.25">
      <c r="A13" s="12">
        <v>4</v>
      </c>
      <c r="B13" s="181" t="s">
        <v>689</v>
      </c>
      <c r="C13" s="26" t="s">
        <v>197</v>
      </c>
      <c r="D13" s="50">
        <v>300</v>
      </c>
      <c r="E13" s="8"/>
      <c r="F13" s="9"/>
      <c r="G13" s="34" t="str">
        <f t="shared" si="0"/>
        <v/>
      </c>
      <c r="H13" s="63"/>
      <c r="I13" s="54" t="str">
        <f t="shared" si="1"/>
        <v/>
      </c>
      <c r="J13" s="57">
        <v>0.08</v>
      </c>
      <c r="K13" s="5" t="str">
        <f t="shared" si="2"/>
        <v/>
      </c>
    </row>
    <row r="14" spans="1:11" ht="27" x14ac:dyDescent="0.25">
      <c r="A14" s="12">
        <v>5</v>
      </c>
      <c r="B14" s="181" t="s">
        <v>214</v>
      </c>
      <c r="C14" s="26" t="s">
        <v>197</v>
      </c>
      <c r="D14" s="50">
        <v>50</v>
      </c>
      <c r="E14" s="8"/>
      <c r="F14" s="9"/>
      <c r="G14" s="34" t="str">
        <f t="shared" si="0"/>
        <v/>
      </c>
      <c r="H14" s="63"/>
      <c r="I14" s="54" t="str">
        <f t="shared" si="1"/>
        <v/>
      </c>
      <c r="J14" s="57">
        <v>0.08</v>
      </c>
      <c r="K14" s="5" t="str">
        <f t="shared" si="2"/>
        <v/>
      </c>
    </row>
    <row r="15" spans="1:11" ht="40.5" x14ac:dyDescent="0.25">
      <c r="A15" s="12">
        <v>6</v>
      </c>
      <c r="B15" s="181" t="s">
        <v>215</v>
      </c>
      <c r="C15" s="26" t="s">
        <v>197</v>
      </c>
      <c r="D15" s="50">
        <v>200</v>
      </c>
      <c r="E15" s="8"/>
      <c r="F15" s="9"/>
      <c r="G15" s="34" t="str">
        <f t="shared" si="0"/>
        <v/>
      </c>
      <c r="H15" s="63"/>
      <c r="I15" s="54" t="str">
        <f t="shared" si="1"/>
        <v/>
      </c>
      <c r="J15" s="57">
        <v>0.08</v>
      </c>
      <c r="K15" s="5" t="str">
        <f t="shared" si="2"/>
        <v/>
      </c>
    </row>
    <row r="16" spans="1:11" ht="40.5" x14ac:dyDescent="0.25">
      <c r="A16" s="12">
        <v>7</v>
      </c>
      <c r="B16" s="181" t="s">
        <v>690</v>
      </c>
      <c r="C16" s="26" t="s">
        <v>197</v>
      </c>
      <c r="D16" s="50">
        <v>40</v>
      </c>
      <c r="E16" s="8"/>
      <c r="F16" s="9"/>
      <c r="G16" s="34" t="str">
        <f t="shared" si="0"/>
        <v/>
      </c>
      <c r="H16" s="63"/>
      <c r="I16" s="54" t="str">
        <f t="shared" si="1"/>
        <v/>
      </c>
      <c r="J16" s="57">
        <v>0.08</v>
      </c>
      <c r="K16" s="5" t="str">
        <f t="shared" si="2"/>
        <v/>
      </c>
    </row>
    <row r="17" spans="1:11" ht="27" x14ac:dyDescent="0.25">
      <c r="A17" s="12">
        <v>8</v>
      </c>
      <c r="B17" s="181" t="s">
        <v>216</v>
      </c>
      <c r="C17" s="26" t="s">
        <v>197</v>
      </c>
      <c r="D17" s="162">
        <v>20</v>
      </c>
      <c r="E17" s="8"/>
      <c r="F17" s="9"/>
      <c r="G17" s="34" t="str">
        <f t="shared" si="0"/>
        <v/>
      </c>
      <c r="H17" s="63"/>
      <c r="I17" s="54" t="str">
        <f t="shared" si="1"/>
        <v/>
      </c>
      <c r="J17" s="57">
        <v>0.08</v>
      </c>
      <c r="K17" s="5" t="str">
        <f t="shared" si="2"/>
        <v/>
      </c>
    </row>
    <row r="18" spans="1:11" ht="13.5" customHeight="1" x14ac:dyDescent="0.25">
      <c r="A18" s="12">
        <v>9</v>
      </c>
      <c r="B18" s="181" t="s">
        <v>217</v>
      </c>
      <c r="C18" s="26" t="s">
        <v>698</v>
      </c>
      <c r="D18" s="50">
        <v>210</v>
      </c>
      <c r="E18" s="8"/>
      <c r="F18" s="9"/>
      <c r="G18" s="34" t="str">
        <f t="shared" si="0"/>
        <v/>
      </c>
      <c r="H18" s="63"/>
      <c r="I18" s="54" t="str">
        <f t="shared" si="1"/>
        <v/>
      </c>
      <c r="J18" s="57">
        <v>0.23</v>
      </c>
      <c r="K18" s="5" t="str">
        <f t="shared" si="2"/>
        <v/>
      </c>
    </row>
    <row r="19" spans="1:11" ht="13.5" customHeight="1" x14ac:dyDescent="0.25">
      <c r="A19" s="12">
        <v>10</v>
      </c>
      <c r="B19" s="181" t="s">
        <v>218</v>
      </c>
      <c r="C19" s="26" t="s">
        <v>158</v>
      </c>
      <c r="D19" s="50">
        <v>13000</v>
      </c>
      <c r="E19" s="8"/>
      <c r="F19" s="9"/>
      <c r="G19" s="34" t="str">
        <f t="shared" si="0"/>
        <v/>
      </c>
      <c r="H19" s="63"/>
      <c r="I19" s="54" t="str">
        <f t="shared" si="1"/>
        <v/>
      </c>
      <c r="J19" s="57">
        <v>0.08</v>
      </c>
      <c r="K19" s="5" t="str">
        <f t="shared" si="2"/>
        <v/>
      </c>
    </row>
    <row r="20" spans="1:11" ht="13.5" customHeight="1" x14ac:dyDescent="0.25">
      <c r="A20" s="12">
        <v>11</v>
      </c>
      <c r="B20" s="181" t="s">
        <v>219</v>
      </c>
      <c r="C20" s="26" t="s">
        <v>158</v>
      </c>
      <c r="D20" s="50">
        <v>13000</v>
      </c>
      <c r="E20" s="8"/>
      <c r="F20" s="9"/>
      <c r="G20" s="34" t="str">
        <f t="shared" si="0"/>
        <v/>
      </c>
      <c r="H20" s="63"/>
      <c r="I20" s="54" t="str">
        <f t="shared" si="1"/>
        <v/>
      </c>
      <c r="J20" s="57">
        <v>0.08</v>
      </c>
      <c r="K20" s="5" t="str">
        <f t="shared" si="2"/>
        <v/>
      </c>
    </row>
    <row r="21" spans="1:11" ht="13.5" customHeight="1" x14ac:dyDescent="0.25">
      <c r="A21" s="12">
        <v>12</v>
      </c>
      <c r="B21" s="181" t="s">
        <v>220</v>
      </c>
      <c r="C21" s="26" t="s">
        <v>158</v>
      </c>
      <c r="D21" s="50">
        <v>100</v>
      </c>
      <c r="E21" s="8"/>
      <c r="F21" s="9"/>
      <c r="G21" s="34" t="str">
        <f t="shared" si="0"/>
        <v/>
      </c>
      <c r="H21" s="63"/>
      <c r="I21" s="54" t="str">
        <f t="shared" si="1"/>
        <v/>
      </c>
      <c r="J21" s="57">
        <v>0.08</v>
      </c>
      <c r="K21" s="5" t="str">
        <f t="shared" si="2"/>
        <v/>
      </c>
    </row>
    <row r="22" spans="1:11" ht="13.5" customHeight="1" x14ac:dyDescent="0.25">
      <c r="A22" s="12">
        <v>13</v>
      </c>
      <c r="B22" s="181" t="s">
        <v>221</v>
      </c>
      <c r="C22" s="26" t="s">
        <v>158</v>
      </c>
      <c r="D22" s="50">
        <v>100</v>
      </c>
      <c r="E22" s="8"/>
      <c r="F22" s="9"/>
      <c r="G22" s="34" t="str">
        <f t="shared" si="0"/>
        <v/>
      </c>
      <c r="H22" s="63"/>
      <c r="I22" s="54" t="str">
        <f t="shared" si="1"/>
        <v/>
      </c>
      <c r="J22" s="57">
        <v>0.08</v>
      </c>
      <c r="K22" s="5" t="str">
        <f t="shared" si="2"/>
        <v/>
      </c>
    </row>
    <row r="23" spans="1:11" ht="13.5" customHeight="1" x14ac:dyDescent="0.25">
      <c r="A23" s="12">
        <v>14</v>
      </c>
      <c r="B23" s="181" t="s">
        <v>222</v>
      </c>
      <c r="C23" s="26" t="s">
        <v>158</v>
      </c>
      <c r="D23" s="50">
        <v>100</v>
      </c>
      <c r="E23" s="8"/>
      <c r="F23" s="9"/>
      <c r="G23" s="34" t="str">
        <f t="shared" si="0"/>
        <v/>
      </c>
      <c r="H23" s="63"/>
      <c r="I23" s="54" t="str">
        <f t="shared" si="1"/>
        <v/>
      </c>
      <c r="J23" s="57">
        <v>0.08</v>
      </c>
      <c r="K23" s="5" t="str">
        <f t="shared" si="2"/>
        <v/>
      </c>
    </row>
    <row r="24" spans="1:11" ht="13.5" customHeight="1" x14ac:dyDescent="0.25">
      <c r="A24" s="12">
        <v>15</v>
      </c>
      <c r="B24" s="181" t="s">
        <v>223</v>
      </c>
      <c r="C24" s="26" t="s">
        <v>158</v>
      </c>
      <c r="D24" s="50">
        <v>100</v>
      </c>
      <c r="E24" s="8"/>
      <c r="F24" s="9"/>
      <c r="G24" s="34" t="str">
        <f t="shared" si="0"/>
        <v/>
      </c>
      <c r="H24" s="63"/>
      <c r="I24" s="54" t="str">
        <f t="shared" si="1"/>
        <v/>
      </c>
      <c r="J24" s="57">
        <v>0.08</v>
      </c>
      <c r="K24" s="5" t="str">
        <f t="shared" si="2"/>
        <v/>
      </c>
    </row>
    <row r="25" spans="1:11" ht="40.5" x14ac:dyDescent="0.25">
      <c r="A25" s="12">
        <v>16</v>
      </c>
      <c r="B25" s="180" t="s">
        <v>691</v>
      </c>
      <c r="C25" s="26" t="s">
        <v>197</v>
      </c>
      <c r="D25" s="162">
        <v>20</v>
      </c>
      <c r="E25" s="8"/>
      <c r="F25" s="9"/>
      <c r="G25" s="34" t="str">
        <f t="shared" si="0"/>
        <v/>
      </c>
      <c r="H25" s="63"/>
      <c r="I25" s="54" t="str">
        <f t="shared" si="1"/>
        <v/>
      </c>
      <c r="J25" s="57">
        <v>0.08</v>
      </c>
      <c r="K25" s="5" t="str">
        <f t="shared" si="2"/>
        <v/>
      </c>
    </row>
    <row r="26" spans="1:11" ht="40.5" x14ac:dyDescent="0.25">
      <c r="A26" s="12">
        <v>17</v>
      </c>
      <c r="B26" s="180" t="s">
        <v>224</v>
      </c>
      <c r="C26" s="26" t="s">
        <v>197</v>
      </c>
      <c r="D26" s="50">
        <v>100</v>
      </c>
      <c r="E26" s="8"/>
      <c r="F26" s="9"/>
      <c r="G26" s="34" t="str">
        <f t="shared" si="0"/>
        <v/>
      </c>
      <c r="H26" s="63"/>
      <c r="I26" s="54" t="str">
        <f t="shared" si="1"/>
        <v/>
      </c>
      <c r="J26" s="57">
        <v>0.08</v>
      </c>
      <c r="K26" s="5" t="str">
        <f t="shared" si="2"/>
        <v/>
      </c>
    </row>
    <row r="27" spans="1:11" ht="27" x14ac:dyDescent="0.25">
      <c r="A27" s="12">
        <v>18</v>
      </c>
      <c r="B27" s="180" t="s">
        <v>225</v>
      </c>
      <c r="C27" s="26" t="s">
        <v>197</v>
      </c>
      <c r="D27" s="51">
        <v>20</v>
      </c>
      <c r="E27" s="8"/>
      <c r="F27" s="9"/>
      <c r="G27" s="34" t="str">
        <f t="shared" si="0"/>
        <v/>
      </c>
      <c r="H27" s="63"/>
      <c r="I27" s="54" t="str">
        <f t="shared" si="1"/>
        <v/>
      </c>
      <c r="J27" s="57">
        <v>0.08</v>
      </c>
      <c r="K27" s="5" t="str">
        <f t="shared" si="2"/>
        <v/>
      </c>
    </row>
    <row r="28" spans="1:11" ht="27" x14ac:dyDescent="0.25">
      <c r="A28" s="12">
        <v>19</v>
      </c>
      <c r="B28" s="180" t="s">
        <v>226</v>
      </c>
      <c r="C28" s="26" t="s">
        <v>197</v>
      </c>
      <c r="D28" s="51">
        <v>25</v>
      </c>
      <c r="E28" s="8"/>
      <c r="F28" s="9"/>
      <c r="G28" s="34" t="str">
        <f t="shared" si="0"/>
        <v/>
      </c>
      <c r="H28" s="63"/>
      <c r="I28" s="54" t="str">
        <f t="shared" si="1"/>
        <v/>
      </c>
      <c r="J28" s="125">
        <v>0.08</v>
      </c>
      <c r="K28" s="5" t="str">
        <f t="shared" si="2"/>
        <v/>
      </c>
    </row>
    <row r="29" spans="1:11" x14ac:dyDescent="0.25">
      <c r="A29" s="12">
        <v>20</v>
      </c>
      <c r="B29" s="182" t="s">
        <v>231</v>
      </c>
      <c r="C29" s="68" t="s">
        <v>18</v>
      </c>
      <c r="D29" s="50">
        <v>300</v>
      </c>
      <c r="E29" s="8"/>
      <c r="F29" s="9"/>
      <c r="G29" s="34" t="str">
        <f t="shared" si="0"/>
        <v/>
      </c>
      <c r="H29" s="163"/>
      <c r="I29" s="54" t="str">
        <f t="shared" si="1"/>
        <v/>
      </c>
      <c r="J29" s="125">
        <v>0.08</v>
      </c>
      <c r="K29" s="5" t="str">
        <f t="shared" si="2"/>
        <v/>
      </c>
    </row>
    <row r="30" spans="1:11" ht="13.5" customHeight="1" x14ac:dyDescent="0.25">
      <c r="A30" s="12">
        <v>21</v>
      </c>
      <c r="B30" s="182" t="s">
        <v>227</v>
      </c>
      <c r="C30" s="68" t="s">
        <v>158</v>
      </c>
      <c r="D30" s="50">
        <v>400</v>
      </c>
      <c r="E30" s="8"/>
      <c r="F30" s="9"/>
      <c r="G30" s="34" t="str">
        <f t="shared" si="0"/>
        <v/>
      </c>
      <c r="H30" s="164"/>
      <c r="I30" s="54" t="str">
        <f t="shared" si="1"/>
        <v/>
      </c>
      <c r="J30" s="125">
        <v>0.08</v>
      </c>
      <c r="K30" s="5" t="str">
        <f t="shared" si="2"/>
        <v/>
      </c>
    </row>
    <row r="31" spans="1:11" ht="13.5" customHeight="1" x14ac:dyDescent="0.25">
      <c r="A31" s="12">
        <v>22</v>
      </c>
      <c r="B31" s="182" t="s">
        <v>228</v>
      </c>
      <c r="C31" s="68" t="s">
        <v>158</v>
      </c>
      <c r="D31" s="50">
        <v>400</v>
      </c>
      <c r="E31" s="8"/>
      <c r="F31" s="9"/>
      <c r="G31" s="34" t="str">
        <f t="shared" si="0"/>
        <v/>
      </c>
      <c r="H31" s="164"/>
      <c r="I31" s="54" t="str">
        <f t="shared" si="1"/>
        <v/>
      </c>
      <c r="J31" s="125">
        <v>0.08</v>
      </c>
      <c r="K31" s="5" t="str">
        <f t="shared" si="2"/>
        <v/>
      </c>
    </row>
    <row r="32" spans="1:11" ht="13.5" customHeight="1" x14ac:dyDescent="0.25">
      <c r="A32" s="12">
        <v>23</v>
      </c>
      <c r="B32" s="182" t="s">
        <v>232</v>
      </c>
      <c r="C32" s="68" t="s">
        <v>158</v>
      </c>
      <c r="D32" s="50">
        <v>400</v>
      </c>
      <c r="E32" s="8"/>
      <c r="F32" s="9"/>
      <c r="G32" s="34" t="str">
        <f t="shared" si="0"/>
        <v/>
      </c>
      <c r="H32" s="164"/>
      <c r="I32" s="54" t="str">
        <f t="shared" si="1"/>
        <v/>
      </c>
      <c r="J32" s="125">
        <v>0.08</v>
      </c>
      <c r="K32" s="5" t="str">
        <f t="shared" si="2"/>
        <v/>
      </c>
    </row>
    <row r="33" spans="1:11" ht="13.5" customHeight="1" x14ac:dyDescent="0.25">
      <c r="A33" s="12">
        <v>24</v>
      </c>
      <c r="B33" s="182" t="s">
        <v>233</v>
      </c>
      <c r="C33" s="68" t="s">
        <v>158</v>
      </c>
      <c r="D33" s="50">
        <v>400</v>
      </c>
      <c r="E33" s="8"/>
      <c r="F33" s="9"/>
      <c r="G33" s="34" t="str">
        <f t="shared" si="0"/>
        <v/>
      </c>
      <c r="H33" s="164"/>
      <c r="I33" s="54" t="str">
        <f t="shared" si="1"/>
        <v/>
      </c>
      <c r="J33" s="125">
        <v>0.08</v>
      </c>
      <c r="K33" s="5" t="str">
        <f t="shared" si="2"/>
        <v/>
      </c>
    </row>
    <row r="34" spans="1:11" ht="13.5" customHeight="1" x14ac:dyDescent="0.25">
      <c r="A34" s="12">
        <v>25</v>
      </c>
      <c r="B34" s="182" t="s">
        <v>692</v>
      </c>
      <c r="C34" s="68" t="s">
        <v>158</v>
      </c>
      <c r="D34" s="50">
        <v>300</v>
      </c>
      <c r="E34" s="8"/>
      <c r="F34" s="9"/>
      <c r="G34" s="34" t="str">
        <f t="shared" si="0"/>
        <v/>
      </c>
      <c r="H34" s="164"/>
      <c r="I34" s="54" t="str">
        <f t="shared" si="1"/>
        <v/>
      </c>
      <c r="J34" s="125">
        <v>0.08</v>
      </c>
      <c r="K34" s="5" t="str">
        <f t="shared" si="2"/>
        <v/>
      </c>
    </row>
    <row r="35" spans="1:11" ht="27" x14ac:dyDescent="0.25">
      <c r="A35" s="12">
        <v>26</v>
      </c>
      <c r="B35" s="182" t="s">
        <v>693</v>
      </c>
      <c r="C35" s="68" t="s">
        <v>158</v>
      </c>
      <c r="D35" s="50">
        <v>300</v>
      </c>
      <c r="E35" s="8"/>
      <c r="F35" s="9"/>
      <c r="G35" s="34" t="str">
        <f t="shared" si="0"/>
        <v/>
      </c>
      <c r="H35" s="164"/>
      <c r="I35" s="54" t="str">
        <f t="shared" si="1"/>
        <v/>
      </c>
      <c r="J35" s="125">
        <v>0.08</v>
      </c>
      <c r="K35" s="5" t="str">
        <f t="shared" si="2"/>
        <v/>
      </c>
    </row>
    <row r="36" spans="1:11" ht="13.5" customHeight="1" x14ac:dyDescent="0.25">
      <c r="A36" s="12">
        <v>27</v>
      </c>
      <c r="B36" s="182" t="s">
        <v>229</v>
      </c>
      <c r="C36" s="68" t="s">
        <v>158</v>
      </c>
      <c r="D36" s="50">
        <v>70</v>
      </c>
      <c r="E36" s="8"/>
      <c r="F36" s="9"/>
      <c r="G36" s="34" t="str">
        <f t="shared" si="0"/>
        <v/>
      </c>
      <c r="H36" s="164"/>
      <c r="I36" s="54" t="str">
        <f t="shared" si="1"/>
        <v/>
      </c>
      <c r="J36" s="125">
        <v>0.08</v>
      </c>
      <c r="K36" s="5" t="str">
        <f t="shared" si="2"/>
        <v/>
      </c>
    </row>
    <row r="37" spans="1:11" x14ac:dyDescent="0.25">
      <c r="A37" s="12">
        <v>28</v>
      </c>
      <c r="B37" s="182" t="s">
        <v>230</v>
      </c>
      <c r="C37" s="68" t="s">
        <v>699</v>
      </c>
      <c r="D37" s="50">
        <v>45</v>
      </c>
      <c r="E37" s="8"/>
      <c r="F37" s="9"/>
      <c r="G37" s="34" t="str">
        <f t="shared" si="0"/>
        <v/>
      </c>
      <c r="H37" s="164"/>
      <c r="I37" s="54" t="str">
        <f t="shared" si="1"/>
        <v/>
      </c>
      <c r="J37" s="125">
        <v>0.08</v>
      </c>
      <c r="K37" s="5" t="str">
        <f t="shared" si="2"/>
        <v/>
      </c>
    </row>
    <row r="38" spans="1:11" x14ac:dyDescent="0.25">
      <c r="A38" s="12">
        <v>29</v>
      </c>
      <c r="B38" s="182" t="s">
        <v>694</v>
      </c>
      <c r="C38" s="68" t="s">
        <v>158</v>
      </c>
      <c r="D38" s="50">
        <v>2000</v>
      </c>
      <c r="E38" s="8"/>
      <c r="F38" s="9"/>
      <c r="G38" s="34" t="str">
        <f t="shared" si="0"/>
        <v/>
      </c>
      <c r="H38" s="164"/>
      <c r="I38" s="54" t="str">
        <f t="shared" si="1"/>
        <v/>
      </c>
      <c r="J38" s="125">
        <v>0.08</v>
      </c>
      <c r="K38" s="5" t="str">
        <f t="shared" si="2"/>
        <v/>
      </c>
    </row>
    <row r="39" spans="1:11" ht="13.5" customHeight="1" x14ac:dyDescent="0.25">
      <c r="A39" s="12">
        <v>30</v>
      </c>
      <c r="B39" s="182" t="s">
        <v>695</v>
      </c>
      <c r="C39" s="68" t="s">
        <v>158</v>
      </c>
      <c r="D39" s="50">
        <v>2000</v>
      </c>
      <c r="E39" s="8"/>
      <c r="F39" s="9"/>
      <c r="G39" s="34" t="str">
        <f t="shared" si="0"/>
        <v/>
      </c>
      <c r="H39" s="164"/>
      <c r="I39" s="54" t="str">
        <f t="shared" si="1"/>
        <v/>
      </c>
      <c r="J39" s="125">
        <v>0.08</v>
      </c>
      <c r="K39" s="5" t="str">
        <f t="shared" si="2"/>
        <v/>
      </c>
    </row>
    <row r="40" spans="1:11" ht="13.5" customHeight="1" x14ac:dyDescent="0.25">
      <c r="A40" s="12">
        <v>31</v>
      </c>
      <c r="B40" s="182" t="s">
        <v>696</v>
      </c>
      <c r="C40" s="68" t="s">
        <v>158</v>
      </c>
      <c r="D40" s="50">
        <v>3000</v>
      </c>
      <c r="E40" s="8"/>
      <c r="F40" s="9"/>
      <c r="G40" s="34" t="str">
        <f t="shared" si="0"/>
        <v/>
      </c>
      <c r="H40" s="164"/>
      <c r="I40" s="54" t="str">
        <f t="shared" si="1"/>
        <v/>
      </c>
      <c r="J40" s="125">
        <v>0.08</v>
      </c>
      <c r="K40" s="5" t="str">
        <f t="shared" si="2"/>
        <v/>
      </c>
    </row>
    <row r="41" spans="1:11" x14ac:dyDescent="0.25">
      <c r="A41" s="12">
        <v>32</v>
      </c>
      <c r="B41" s="182" t="s">
        <v>697</v>
      </c>
      <c r="C41" s="68" t="s">
        <v>158</v>
      </c>
      <c r="D41" s="50">
        <v>2000</v>
      </c>
      <c r="E41" s="8"/>
      <c r="F41" s="9"/>
      <c r="G41" s="34" t="str">
        <f t="shared" si="0"/>
        <v/>
      </c>
      <c r="H41" s="164"/>
      <c r="I41" s="54" t="str">
        <f t="shared" si="1"/>
        <v/>
      </c>
      <c r="J41" s="125">
        <v>0.08</v>
      </c>
      <c r="K41" s="5" t="str">
        <f t="shared" si="2"/>
        <v/>
      </c>
    </row>
    <row r="42" spans="1:11" ht="13.5" customHeight="1" x14ac:dyDescent="0.25">
      <c r="A42" s="203" t="s">
        <v>12</v>
      </c>
      <c r="B42" s="218"/>
      <c r="C42" s="218"/>
      <c r="D42" s="218"/>
      <c r="E42" s="204"/>
      <c r="F42" s="204"/>
      <c r="G42" s="204"/>
      <c r="H42" s="205"/>
      <c r="I42" s="3">
        <f>SUM(I10:I41)</f>
        <v>0</v>
      </c>
      <c r="J42" s="64"/>
      <c r="K42" s="3">
        <f>SUM(K10:K41)</f>
        <v>0</v>
      </c>
    </row>
    <row r="44" spans="1:11" x14ac:dyDescent="0.25">
      <c r="B44" s="6" t="s">
        <v>13</v>
      </c>
      <c r="C44" s="6"/>
    </row>
    <row r="45" spans="1:11" ht="27" customHeight="1" x14ac:dyDescent="0.25">
      <c r="B45" s="206" t="s">
        <v>111</v>
      </c>
      <c r="C45" s="206"/>
      <c r="D45" s="206"/>
      <c r="E45" s="206"/>
      <c r="F45" s="206"/>
      <c r="G45" s="206"/>
      <c r="H45" s="206"/>
      <c r="I45" s="206"/>
      <c r="J45" s="206"/>
      <c r="K45" s="206"/>
    </row>
    <row r="46" spans="1:11" ht="27" customHeight="1" x14ac:dyDescent="0.25">
      <c r="B46" s="216" t="s">
        <v>235</v>
      </c>
      <c r="C46" s="216"/>
      <c r="D46" s="216"/>
      <c r="E46" s="216"/>
      <c r="F46" s="216"/>
      <c r="G46" s="216"/>
      <c r="H46" s="216"/>
      <c r="I46" s="216"/>
      <c r="J46" s="216"/>
      <c r="K46" s="216"/>
    </row>
  </sheetData>
  <mergeCells count="19">
    <mergeCell ref="B46:K46"/>
    <mergeCell ref="A42:H42"/>
    <mergeCell ref="B45:K45"/>
    <mergeCell ref="F6:F9"/>
    <mergeCell ref="G6:G9"/>
    <mergeCell ref="H6:H9"/>
    <mergeCell ref="I6:I9"/>
    <mergeCell ref="J6:J9"/>
    <mergeCell ref="K6:K9"/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Normal="100" zoomScaleSheetLayoutView="100" workbookViewId="0">
      <selection activeCell="L19" sqref="L19"/>
    </sheetView>
  </sheetViews>
  <sheetFormatPr defaultRowHeight="13.5" x14ac:dyDescent="0.25"/>
  <cols>
    <col min="1" max="1" width="4.5703125" style="1" customWidth="1"/>
    <col min="2" max="2" width="53" style="1" customWidth="1"/>
    <col min="3" max="3" width="10.42578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281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2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9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9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9"/>
      <c r="D9" s="202"/>
      <c r="E9" s="215"/>
      <c r="F9" s="201"/>
      <c r="G9" s="201"/>
      <c r="H9" s="202"/>
      <c r="I9" s="201"/>
      <c r="J9" s="201"/>
      <c r="K9" s="201"/>
    </row>
    <row r="10" spans="1:11" x14ac:dyDescent="0.25">
      <c r="A10" s="12">
        <v>1</v>
      </c>
      <c r="B10" s="22" t="s">
        <v>236</v>
      </c>
      <c r="C10" s="71" t="s">
        <v>197</v>
      </c>
      <c r="D10" s="50">
        <v>11000</v>
      </c>
      <c r="E10" s="8"/>
      <c r="F10" s="9"/>
      <c r="G10" s="34" t="str">
        <f>IF(F10=0,"",CEILING(D10/F10,1))</f>
        <v/>
      </c>
      <c r="H10" s="63"/>
      <c r="I10" s="35" t="str">
        <f>IF(F10=0,"",G10*H10)</f>
        <v/>
      </c>
      <c r="J10" s="11">
        <v>0.08</v>
      </c>
      <c r="K10" s="5" t="str">
        <f t="shared" ref="K10:K17" si="0">IF(F10=0,"",I10+(I10*J10))</f>
        <v/>
      </c>
    </row>
    <row r="11" spans="1:11" x14ac:dyDescent="0.25">
      <c r="A11" s="12">
        <v>2</v>
      </c>
      <c r="B11" s="22" t="s">
        <v>237</v>
      </c>
      <c r="C11" s="71" t="s">
        <v>197</v>
      </c>
      <c r="D11" s="50">
        <v>4000</v>
      </c>
      <c r="E11" s="8"/>
      <c r="F11" s="9"/>
      <c r="G11" s="34" t="str">
        <f t="shared" ref="G11:G17" si="1">IF(F11=0,"",CEILING(D11/F11,1))</f>
        <v/>
      </c>
      <c r="H11" s="63"/>
      <c r="I11" s="35" t="str">
        <f t="shared" ref="I11:I17" si="2">IF(F11=0,"",G11*H11)</f>
        <v/>
      </c>
      <c r="J11" s="11">
        <v>0.08</v>
      </c>
      <c r="K11" s="5" t="str">
        <f t="shared" si="0"/>
        <v/>
      </c>
    </row>
    <row r="12" spans="1:11" ht="63.75" x14ac:dyDescent="0.25">
      <c r="A12" s="12">
        <v>3</v>
      </c>
      <c r="B12" s="14" t="s">
        <v>238</v>
      </c>
      <c r="C12" s="72" t="s">
        <v>244</v>
      </c>
      <c r="D12" s="50">
        <v>350</v>
      </c>
      <c r="E12" s="8"/>
      <c r="F12" s="9"/>
      <c r="G12" s="34" t="str">
        <f t="shared" si="1"/>
        <v/>
      </c>
      <c r="H12" s="63"/>
      <c r="I12" s="35" t="str">
        <f t="shared" si="2"/>
        <v/>
      </c>
      <c r="J12" s="11">
        <v>0.08</v>
      </c>
      <c r="K12" s="5" t="str">
        <f t="shared" si="0"/>
        <v/>
      </c>
    </row>
    <row r="13" spans="1:11" x14ac:dyDescent="0.25">
      <c r="A13" s="12">
        <v>4</v>
      </c>
      <c r="B13" s="22" t="s">
        <v>239</v>
      </c>
      <c r="C13" s="71" t="s">
        <v>158</v>
      </c>
      <c r="D13" s="50">
        <v>10</v>
      </c>
      <c r="E13" s="8"/>
      <c r="F13" s="9"/>
      <c r="G13" s="34" t="str">
        <f t="shared" si="1"/>
        <v/>
      </c>
      <c r="H13" s="63"/>
      <c r="I13" s="35" t="str">
        <f t="shared" si="2"/>
        <v/>
      </c>
      <c r="J13" s="11">
        <v>0.08</v>
      </c>
      <c r="K13" s="5" t="str">
        <f t="shared" si="0"/>
        <v/>
      </c>
    </row>
    <row r="14" spans="1:11" x14ac:dyDescent="0.25">
      <c r="A14" s="12">
        <v>5</v>
      </c>
      <c r="B14" s="22" t="s">
        <v>240</v>
      </c>
      <c r="C14" s="71" t="s">
        <v>245</v>
      </c>
      <c r="D14" s="50">
        <v>50</v>
      </c>
      <c r="E14" s="8"/>
      <c r="F14" s="9"/>
      <c r="G14" s="34" t="str">
        <f t="shared" si="1"/>
        <v/>
      </c>
      <c r="H14" s="63"/>
      <c r="I14" s="35" t="str">
        <f t="shared" si="2"/>
        <v/>
      </c>
      <c r="J14" s="11">
        <v>0.08</v>
      </c>
      <c r="K14" s="5" t="str">
        <f t="shared" si="0"/>
        <v/>
      </c>
    </row>
    <row r="15" spans="1:11" x14ac:dyDescent="0.25">
      <c r="A15" s="12">
        <v>6</v>
      </c>
      <c r="B15" s="22" t="s">
        <v>241</v>
      </c>
      <c r="C15" s="71" t="s">
        <v>245</v>
      </c>
      <c r="D15" s="50">
        <v>50</v>
      </c>
      <c r="E15" s="8"/>
      <c r="F15" s="9"/>
      <c r="G15" s="34" t="str">
        <f t="shared" si="1"/>
        <v/>
      </c>
      <c r="H15" s="63"/>
      <c r="I15" s="35" t="str">
        <f t="shared" si="2"/>
        <v/>
      </c>
      <c r="J15" s="11">
        <v>0.08</v>
      </c>
      <c r="K15" s="5" t="str">
        <f t="shared" si="0"/>
        <v/>
      </c>
    </row>
    <row r="16" spans="1:11" ht="13.5" customHeight="1" x14ac:dyDescent="0.25">
      <c r="A16" s="12">
        <v>7</v>
      </c>
      <c r="B16" s="22" t="s">
        <v>242</v>
      </c>
      <c r="C16" s="71" t="s">
        <v>245</v>
      </c>
      <c r="D16" s="50">
        <v>50</v>
      </c>
      <c r="E16" s="8"/>
      <c r="F16" s="9"/>
      <c r="G16" s="34" t="str">
        <f t="shared" si="1"/>
        <v/>
      </c>
      <c r="H16" s="63"/>
      <c r="I16" s="35" t="str">
        <f t="shared" si="2"/>
        <v/>
      </c>
      <c r="J16" s="11">
        <v>0.08</v>
      </c>
      <c r="K16" s="5" t="str">
        <f t="shared" si="0"/>
        <v/>
      </c>
    </row>
    <row r="17" spans="1:11" ht="13.5" customHeight="1" x14ac:dyDescent="0.25">
      <c r="A17" s="12">
        <v>8</v>
      </c>
      <c r="B17" s="22" t="s">
        <v>243</v>
      </c>
      <c r="C17" s="71" t="s">
        <v>18</v>
      </c>
      <c r="D17" s="50">
        <v>18000</v>
      </c>
      <c r="E17" s="8"/>
      <c r="F17" s="9"/>
      <c r="G17" s="34" t="str">
        <f t="shared" si="1"/>
        <v/>
      </c>
      <c r="H17" s="63"/>
      <c r="I17" s="35" t="str">
        <f t="shared" si="2"/>
        <v/>
      </c>
      <c r="J17" s="11">
        <v>0.08</v>
      </c>
      <c r="K17" s="5" t="str">
        <f t="shared" si="0"/>
        <v/>
      </c>
    </row>
    <row r="18" spans="1:11" ht="13.5" customHeight="1" x14ac:dyDescent="0.25">
      <c r="A18" s="77"/>
      <c r="B18" s="74" t="s">
        <v>37</v>
      </c>
      <c r="C18" s="75"/>
      <c r="D18" s="76"/>
      <c r="E18" s="16"/>
      <c r="F18" s="17"/>
      <c r="G18" s="15"/>
      <c r="H18" s="37"/>
      <c r="I18" s="18"/>
      <c r="J18" s="19"/>
      <c r="K18" s="18"/>
    </row>
    <row r="19" spans="1:11" x14ac:dyDescent="0.25">
      <c r="A19" s="12">
        <v>9</v>
      </c>
      <c r="B19" s="14" t="s">
        <v>246</v>
      </c>
      <c r="C19" s="21" t="s">
        <v>35</v>
      </c>
      <c r="D19" s="51">
        <v>12</v>
      </c>
      <c r="E19" s="8"/>
      <c r="F19" s="9"/>
      <c r="G19" s="4">
        <v>12</v>
      </c>
      <c r="H19" s="10"/>
      <c r="I19" s="5">
        <f>G19*H19</f>
        <v>0</v>
      </c>
      <c r="J19" s="11">
        <v>0.23</v>
      </c>
      <c r="K19" s="5">
        <f>I19*J19+I19</f>
        <v>0</v>
      </c>
    </row>
    <row r="20" spans="1:11" ht="13.5" customHeight="1" x14ac:dyDescent="0.25">
      <c r="A20" s="203" t="s">
        <v>12</v>
      </c>
      <c r="B20" s="204"/>
      <c r="C20" s="204"/>
      <c r="D20" s="204"/>
      <c r="E20" s="204"/>
      <c r="F20" s="204"/>
      <c r="G20" s="204"/>
      <c r="H20" s="219"/>
      <c r="I20" s="3">
        <f>SUM(I10:I19)</f>
        <v>0</v>
      </c>
      <c r="J20" s="124"/>
      <c r="K20" s="3">
        <f>SUM(K10:K19)</f>
        <v>0</v>
      </c>
    </row>
    <row r="22" spans="1:11" x14ac:dyDescent="0.25">
      <c r="B22" s="6" t="s">
        <v>13</v>
      </c>
      <c r="C22" s="6"/>
    </row>
    <row r="23" spans="1:11" ht="27" customHeight="1" x14ac:dyDescent="0.25">
      <c r="B23" s="206" t="s">
        <v>111</v>
      </c>
      <c r="C23" s="206"/>
      <c r="D23" s="206"/>
      <c r="E23" s="206"/>
      <c r="F23" s="206"/>
      <c r="G23" s="206"/>
      <c r="H23" s="206"/>
      <c r="I23" s="206"/>
      <c r="J23" s="206"/>
      <c r="K23" s="206"/>
    </row>
    <row r="24" spans="1:11" x14ac:dyDescent="0.25">
      <c r="B24" s="206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x14ac:dyDescent="0.25">
      <c r="B25" s="220" t="s">
        <v>85</v>
      </c>
      <c r="C25" s="220"/>
      <c r="D25" s="220"/>
      <c r="E25" s="220"/>
      <c r="F25" s="220"/>
      <c r="G25" s="220"/>
      <c r="H25" s="220"/>
      <c r="I25" s="220"/>
      <c r="J25" s="220"/>
      <c r="K25" s="220"/>
    </row>
    <row r="26" spans="1:11" x14ac:dyDescent="0.25">
      <c r="B26" s="217"/>
      <c r="C26" s="217"/>
      <c r="D26" s="217"/>
      <c r="E26" s="217"/>
    </row>
    <row r="27" spans="1:11" ht="42.75" customHeight="1" x14ac:dyDescent="0.25">
      <c r="A27" s="43" t="s">
        <v>38</v>
      </c>
      <c r="B27" s="228" t="s">
        <v>329</v>
      </c>
      <c r="C27" s="229"/>
      <c r="D27" s="229"/>
      <c r="E27" s="229"/>
      <c r="F27" s="228" t="s">
        <v>39</v>
      </c>
      <c r="G27" s="228"/>
    </row>
    <row r="28" spans="1:11" x14ac:dyDescent="0.25">
      <c r="A28" s="70"/>
      <c r="B28" s="224" t="s">
        <v>41</v>
      </c>
      <c r="C28" s="224"/>
      <c r="D28" s="224"/>
      <c r="E28" s="224"/>
      <c r="F28" s="222"/>
      <c r="G28" s="222"/>
    </row>
    <row r="29" spans="1:11" x14ac:dyDescent="0.25">
      <c r="A29" s="70"/>
      <c r="B29" s="224" t="s">
        <v>42</v>
      </c>
      <c r="C29" s="224"/>
      <c r="D29" s="224"/>
      <c r="E29" s="224"/>
      <c r="F29" s="222"/>
      <c r="G29" s="222"/>
    </row>
    <row r="30" spans="1:11" x14ac:dyDescent="0.25">
      <c r="A30" s="70"/>
      <c r="B30" s="221" t="s">
        <v>282</v>
      </c>
      <c r="C30" s="221"/>
      <c r="D30" s="221"/>
      <c r="E30" s="221"/>
      <c r="F30" s="222"/>
      <c r="G30" s="222"/>
    </row>
    <row r="31" spans="1:11" x14ac:dyDescent="0.25">
      <c r="A31" s="70"/>
      <c r="B31" s="223" t="s">
        <v>334</v>
      </c>
      <c r="C31" s="224"/>
      <c r="D31" s="224"/>
      <c r="E31" s="224"/>
      <c r="F31" s="222"/>
      <c r="G31" s="222"/>
    </row>
    <row r="32" spans="1:11" x14ac:dyDescent="0.25">
      <c r="A32" s="73">
        <v>1</v>
      </c>
      <c r="B32" s="225" t="s">
        <v>248</v>
      </c>
      <c r="C32" s="226"/>
      <c r="D32" s="226"/>
      <c r="E32" s="227"/>
      <c r="F32" s="222"/>
      <c r="G32" s="222"/>
    </row>
    <row r="33" spans="1:7" x14ac:dyDescent="0.25">
      <c r="A33" s="73">
        <v>2</v>
      </c>
      <c r="B33" s="225" t="s">
        <v>249</v>
      </c>
      <c r="C33" s="226"/>
      <c r="D33" s="226"/>
      <c r="E33" s="227"/>
      <c r="F33" s="222"/>
      <c r="G33" s="222"/>
    </row>
    <row r="34" spans="1:7" x14ac:dyDescent="0.25">
      <c r="A34" s="73">
        <v>3</v>
      </c>
      <c r="B34" s="225" t="s">
        <v>250</v>
      </c>
      <c r="C34" s="226"/>
      <c r="D34" s="226"/>
      <c r="E34" s="227"/>
      <c r="F34" s="222"/>
      <c r="G34" s="222"/>
    </row>
    <row r="35" spans="1:7" x14ac:dyDescent="0.25">
      <c r="A35" s="73">
        <v>4</v>
      </c>
      <c r="B35" s="225" t="s">
        <v>251</v>
      </c>
      <c r="C35" s="226"/>
      <c r="D35" s="226"/>
      <c r="E35" s="227"/>
      <c r="F35" s="222"/>
      <c r="G35" s="222"/>
    </row>
    <row r="36" spans="1:7" x14ac:dyDescent="0.25">
      <c r="A36" s="73">
        <v>5</v>
      </c>
      <c r="B36" s="225" t="s">
        <v>252</v>
      </c>
      <c r="C36" s="226"/>
      <c r="D36" s="226"/>
      <c r="E36" s="227"/>
      <c r="F36" s="222"/>
      <c r="G36" s="222"/>
    </row>
    <row r="37" spans="1:7" x14ac:dyDescent="0.25">
      <c r="A37" s="73">
        <v>6</v>
      </c>
      <c r="B37" s="225" t="s">
        <v>253</v>
      </c>
      <c r="C37" s="226"/>
      <c r="D37" s="226"/>
      <c r="E37" s="227"/>
      <c r="F37" s="222"/>
      <c r="G37" s="222"/>
    </row>
    <row r="38" spans="1:7" x14ac:dyDescent="0.25">
      <c r="A38" s="73">
        <v>7</v>
      </c>
      <c r="B38" s="225" t="s">
        <v>254</v>
      </c>
      <c r="C38" s="226"/>
      <c r="D38" s="226"/>
      <c r="E38" s="227"/>
      <c r="F38" s="222"/>
      <c r="G38" s="222"/>
    </row>
    <row r="39" spans="1:7" x14ac:dyDescent="0.25">
      <c r="A39" s="73">
        <v>8</v>
      </c>
      <c r="B39" s="225" t="s">
        <v>255</v>
      </c>
      <c r="C39" s="226"/>
      <c r="D39" s="226"/>
      <c r="E39" s="227"/>
      <c r="F39" s="222"/>
      <c r="G39" s="222"/>
    </row>
    <row r="40" spans="1:7" x14ac:dyDescent="0.25">
      <c r="A40" s="73">
        <v>9</v>
      </c>
      <c r="B40" s="225" t="s">
        <v>256</v>
      </c>
      <c r="C40" s="226"/>
      <c r="D40" s="226"/>
      <c r="E40" s="227"/>
      <c r="F40" s="222"/>
      <c r="G40" s="222"/>
    </row>
    <row r="41" spans="1:7" x14ac:dyDescent="0.25">
      <c r="A41" s="73">
        <v>10</v>
      </c>
      <c r="B41" s="225" t="s">
        <v>257</v>
      </c>
      <c r="C41" s="226"/>
      <c r="D41" s="226"/>
      <c r="E41" s="227"/>
      <c r="F41" s="222"/>
      <c r="G41" s="222"/>
    </row>
    <row r="42" spans="1:7" x14ac:dyDescent="0.25">
      <c r="A42" s="73">
        <v>11</v>
      </c>
      <c r="B42" s="225" t="s">
        <v>258</v>
      </c>
      <c r="C42" s="226"/>
      <c r="D42" s="226"/>
      <c r="E42" s="227"/>
      <c r="F42" s="222"/>
      <c r="G42" s="222"/>
    </row>
    <row r="43" spans="1:7" x14ac:dyDescent="0.25">
      <c r="A43" s="73">
        <v>12</v>
      </c>
      <c r="B43" s="225" t="s">
        <v>259</v>
      </c>
      <c r="C43" s="226"/>
      <c r="D43" s="226"/>
      <c r="E43" s="227"/>
      <c r="F43" s="222"/>
      <c r="G43" s="222"/>
    </row>
    <row r="44" spans="1:7" x14ac:dyDescent="0.25">
      <c r="A44" s="73">
        <v>13</v>
      </c>
      <c r="B44" s="225" t="s">
        <v>260</v>
      </c>
      <c r="C44" s="226"/>
      <c r="D44" s="226"/>
      <c r="E44" s="227"/>
      <c r="F44" s="222"/>
      <c r="G44" s="222"/>
    </row>
    <row r="45" spans="1:7" x14ac:dyDescent="0.25">
      <c r="A45" s="73">
        <v>14</v>
      </c>
      <c r="B45" s="225" t="s">
        <v>261</v>
      </c>
      <c r="C45" s="226"/>
      <c r="D45" s="226"/>
      <c r="E45" s="227"/>
      <c r="F45" s="222"/>
      <c r="G45" s="222"/>
    </row>
    <row r="46" spans="1:7" x14ac:dyDescent="0.25">
      <c r="A46" s="73">
        <v>15</v>
      </c>
      <c r="B46" s="225" t="s">
        <v>262</v>
      </c>
      <c r="C46" s="226"/>
      <c r="D46" s="226"/>
      <c r="E46" s="227"/>
      <c r="F46" s="222"/>
      <c r="G46" s="222"/>
    </row>
    <row r="47" spans="1:7" x14ac:dyDescent="0.25">
      <c r="A47" s="73">
        <v>16</v>
      </c>
      <c r="B47" s="225" t="s">
        <v>263</v>
      </c>
      <c r="C47" s="226"/>
      <c r="D47" s="226"/>
      <c r="E47" s="227"/>
      <c r="F47" s="222"/>
      <c r="G47" s="222"/>
    </row>
    <row r="48" spans="1:7" x14ac:dyDescent="0.25">
      <c r="A48" s="73">
        <v>17</v>
      </c>
      <c r="B48" s="225" t="s">
        <v>264</v>
      </c>
      <c r="C48" s="226"/>
      <c r="D48" s="226"/>
      <c r="E48" s="227"/>
      <c r="F48" s="222"/>
      <c r="G48" s="222"/>
    </row>
    <row r="49" spans="1:7" x14ac:dyDescent="0.25">
      <c r="A49" s="32"/>
      <c r="B49" s="230" t="s">
        <v>265</v>
      </c>
      <c r="C49" s="231"/>
      <c r="D49" s="231"/>
      <c r="E49" s="232"/>
      <c r="F49" s="222"/>
      <c r="G49" s="222"/>
    </row>
    <row r="50" spans="1:7" x14ac:dyDescent="0.25">
      <c r="A50" s="73">
        <v>18</v>
      </c>
      <c r="B50" s="225" t="s">
        <v>266</v>
      </c>
      <c r="C50" s="226"/>
      <c r="D50" s="226"/>
      <c r="E50" s="227"/>
      <c r="F50" s="222"/>
      <c r="G50" s="222"/>
    </row>
    <row r="51" spans="1:7" x14ac:dyDescent="0.25">
      <c r="A51" s="73">
        <v>19</v>
      </c>
      <c r="B51" s="225" t="s">
        <v>267</v>
      </c>
      <c r="C51" s="226"/>
      <c r="D51" s="226"/>
      <c r="E51" s="227"/>
      <c r="F51" s="222"/>
      <c r="G51" s="222"/>
    </row>
    <row r="52" spans="1:7" x14ac:dyDescent="0.25">
      <c r="A52" s="73">
        <v>20</v>
      </c>
      <c r="B52" s="225" t="s">
        <v>268</v>
      </c>
      <c r="C52" s="226"/>
      <c r="D52" s="226"/>
      <c r="E52" s="227"/>
      <c r="F52" s="222"/>
      <c r="G52" s="222"/>
    </row>
    <row r="53" spans="1:7" x14ac:dyDescent="0.25">
      <c r="A53" s="73">
        <v>21</v>
      </c>
      <c r="B53" s="225" t="s">
        <v>269</v>
      </c>
      <c r="C53" s="226"/>
      <c r="D53" s="226"/>
      <c r="E53" s="227"/>
      <c r="F53" s="222"/>
      <c r="G53" s="222"/>
    </row>
    <row r="54" spans="1:7" x14ac:dyDescent="0.25">
      <c r="A54" s="73">
        <v>22</v>
      </c>
      <c r="B54" s="225" t="s">
        <v>270</v>
      </c>
      <c r="C54" s="226"/>
      <c r="D54" s="226"/>
      <c r="E54" s="227"/>
      <c r="F54" s="222"/>
      <c r="G54" s="222"/>
    </row>
    <row r="55" spans="1:7" x14ac:dyDescent="0.25">
      <c r="A55" s="73">
        <v>23</v>
      </c>
      <c r="B55" s="225" t="s">
        <v>271</v>
      </c>
      <c r="C55" s="226"/>
      <c r="D55" s="226"/>
      <c r="E55" s="227"/>
      <c r="F55" s="222"/>
      <c r="G55" s="222"/>
    </row>
    <row r="56" spans="1:7" x14ac:dyDescent="0.25">
      <c r="A56" s="73">
        <v>24</v>
      </c>
      <c r="B56" s="225" t="s">
        <v>272</v>
      </c>
      <c r="C56" s="226"/>
      <c r="D56" s="226"/>
      <c r="E56" s="227"/>
      <c r="F56" s="222"/>
      <c r="G56" s="222"/>
    </row>
    <row r="57" spans="1:7" s="23" customFormat="1" x14ac:dyDescent="0.25">
      <c r="A57" s="73">
        <v>25</v>
      </c>
      <c r="B57" s="225" t="s">
        <v>273</v>
      </c>
      <c r="C57" s="226"/>
      <c r="D57" s="226"/>
      <c r="E57" s="227"/>
      <c r="F57" s="233"/>
      <c r="G57" s="233"/>
    </row>
    <row r="58" spans="1:7" s="23" customFormat="1" x14ac:dyDescent="0.25">
      <c r="A58" s="73">
        <v>26</v>
      </c>
      <c r="B58" s="225" t="s">
        <v>274</v>
      </c>
      <c r="C58" s="226"/>
      <c r="D58" s="226"/>
      <c r="E58" s="227"/>
      <c r="F58" s="233"/>
      <c r="G58" s="233"/>
    </row>
    <row r="59" spans="1:7" x14ac:dyDescent="0.25">
      <c r="A59" s="73">
        <v>27</v>
      </c>
      <c r="B59" s="225" t="s">
        <v>275</v>
      </c>
      <c r="C59" s="226"/>
      <c r="D59" s="226"/>
      <c r="E59" s="227"/>
      <c r="F59" s="222"/>
      <c r="G59" s="222"/>
    </row>
    <row r="60" spans="1:7" x14ac:dyDescent="0.25">
      <c r="A60" s="73">
        <v>28</v>
      </c>
      <c r="B60" s="225" t="s">
        <v>276</v>
      </c>
      <c r="C60" s="226"/>
      <c r="D60" s="226"/>
      <c r="E60" s="227"/>
      <c r="F60" s="222"/>
      <c r="G60" s="222"/>
    </row>
    <row r="61" spans="1:7" ht="27.75" customHeight="1" x14ac:dyDescent="0.25">
      <c r="A61" s="73">
        <v>29</v>
      </c>
      <c r="B61" s="225" t="s">
        <v>277</v>
      </c>
      <c r="C61" s="226"/>
      <c r="D61" s="226"/>
      <c r="E61" s="227"/>
      <c r="F61" s="222"/>
      <c r="G61" s="222"/>
    </row>
    <row r="62" spans="1:7" x14ac:dyDescent="0.25">
      <c r="A62" s="73">
        <v>30</v>
      </c>
      <c r="B62" s="225" t="s">
        <v>278</v>
      </c>
      <c r="C62" s="226"/>
      <c r="D62" s="226"/>
      <c r="E62" s="227"/>
      <c r="F62" s="222"/>
      <c r="G62" s="222"/>
    </row>
    <row r="63" spans="1:7" ht="26.25" customHeight="1" x14ac:dyDescent="0.25">
      <c r="A63" s="73">
        <v>31</v>
      </c>
      <c r="B63" s="225" t="s">
        <v>279</v>
      </c>
      <c r="C63" s="226"/>
      <c r="D63" s="226"/>
      <c r="E63" s="227"/>
      <c r="F63" s="222"/>
      <c r="G63" s="222"/>
    </row>
    <row r="64" spans="1:7" x14ac:dyDescent="0.25">
      <c r="A64" s="73">
        <v>32</v>
      </c>
      <c r="B64" s="225" t="s">
        <v>280</v>
      </c>
      <c r="C64" s="226"/>
      <c r="D64" s="226"/>
      <c r="E64" s="227"/>
      <c r="F64" s="222"/>
      <c r="G64" s="222"/>
    </row>
    <row r="65" spans="1:11" x14ac:dyDescent="0.25">
      <c r="A65" s="73">
        <v>33</v>
      </c>
      <c r="B65" s="225" t="s">
        <v>266</v>
      </c>
      <c r="C65" s="226"/>
      <c r="D65" s="226"/>
      <c r="E65" s="227"/>
      <c r="F65" s="222"/>
      <c r="G65" s="222"/>
    </row>
    <row r="66" spans="1:11" x14ac:dyDescent="0.25">
      <c r="A66" s="44"/>
      <c r="B66" s="24"/>
      <c r="C66" s="24"/>
      <c r="D66" s="24"/>
      <c r="E66" s="24"/>
      <c r="F66" s="236"/>
      <c r="G66" s="236"/>
    </row>
    <row r="67" spans="1:11" x14ac:dyDescent="0.25">
      <c r="B67" s="217" t="s">
        <v>247</v>
      </c>
      <c r="C67" s="217"/>
      <c r="D67" s="217"/>
      <c r="E67" s="217"/>
      <c r="F67" s="217"/>
      <c r="G67" s="217"/>
      <c r="H67" s="217"/>
      <c r="I67" s="217"/>
      <c r="J67" s="217"/>
      <c r="K67" s="217"/>
    </row>
    <row r="68" spans="1:11" x14ac:dyDescent="0.25">
      <c r="B68" s="234" t="s">
        <v>87</v>
      </c>
      <c r="C68" s="234"/>
      <c r="D68" s="234"/>
      <c r="E68" s="234"/>
      <c r="F68" s="234"/>
      <c r="G68" s="234"/>
      <c r="H68" s="234"/>
      <c r="I68" s="234"/>
      <c r="J68" s="234"/>
      <c r="K68" s="234"/>
    </row>
    <row r="69" spans="1:11" x14ac:dyDescent="0.25">
      <c r="B69" s="217" t="s">
        <v>88</v>
      </c>
      <c r="C69" s="217"/>
      <c r="D69" s="217"/>
      <c r="E69" s="217"/>
      <c r="F69" s="217"/>
      <c r="G69" s="217"/>
      <c r="H69" s="217"/>
      <c r="I69" s="217"/>
      <c r="J69" s="217"/>
      <c r="K69" s="217"/>
    </row>
    <row r="70" spans="1:11" x14ac:dyDescent="0.25">
      <c r="B70" s="217" t="s">
        <v>89</v>
      </c>
      <c r="C70" s="217"/>
      <c r="D70" s="217"/>
      <c r="E70" s="217"/>
      <c r="F70" s="217"/>
      <c r="G70" s="217"/>
      <c r="H70" s="217"/>
      <c r="I70" s="217"/>
      <c r="J70" s="217"/>
      <c r="K70" s="217"/>
    </row>
    <row r="71" spans="1:11" x14ac:dyDescent="0.25">
      <c r="B71" s="235" t="s">
        <v>90</v>
      </c>
      <c r="C71" s="235"/>
      <c r="D71" s="235"/>
      <c r="E71" s="235"/>
      <c r="F71" s="235"/>
      <c r="G71" s="235"/>
      <c r="H71" s="235"/>
      <c r="I71" s="235"/>
      <c r="J71" s="235"/>
      <c r="K71" s="235"/>
    </row>
    <row r="72" spans="1:11" x14ac:dyDescent="0.25">
      <c r="B72" s="217" t="s">
        <v>91</v>
      </c>
      <c r="C72" s="217"/>
      <c r="D72" s="217"/>
      <c r="E72" s="217"/>
      <c r="F72" s="217"/>
      <c r="G72" s="217"/>
      <c r="H72" s="217"/>
      <c r="I72" s="217"/>
      <c r="J72" s="217"/>
      <c r="K72" s="217"/>
    </row>
  </sheetData>
  <mergeCells count="106">
    <mergeCell ref="B67:K67"/>
    <mergeCell ref="B68:K68"/>
    <mergeCell ref="B69:K69"/>
    <mergeCell ref="B70:K70"/>
    <mergeCell ref="B71:K71"/>
    <mergeCell ref="B72:K72"/>
    <mergeCell ref="F66:G66"/>
    <mergeCell ref="B63:E63"/>
    <mergeCell ref="F63:G63"/>
    <mergeCell ref="B64:E64"/>
    <mergeCell ref="F64:G64"/>
    <mergeCell ref="B65:E65"/>
    <mergeCell ref="F65:G65"/>
    <mergeCell ref="B60:E60"/>
    <mergeCell ref="F60:G60"/>
    <mergeCell ref="B61:E61"/>
    <mergeCell ref="F61:G61"/>
    <mergeCell ref="B62:E62"/>
    <mergeCell ref="F62:G62"/>
    <mergeCell ref="B57:E57"/>
    <mergeCell ref="F57:G57"/>
    <mergeCell ref="B58:E58"/>
    <mergeCell ref="F58:G58"/>
    <mergeCell ref="B59:E59"/>
    <mergeCell ref="F59:G59"/>
    <mergeCell ref="B54:E54"/>
    <mergeCell ref="F54:G54"/>
    <mergeCell ref="B55:E55"/>
    <mergeCell ref="F55:G55"/>
    <mergeCell ref="B56:E56"/>
    <mergeCell ref="F56:G56"/>
    <mergeCell ref="B51:E51"/>
    <mergeCell ref="F51:G51"/>
    <mergeCell ref="B52:E52"/>
    <mergeCell ref="F52:G52"/>
    <mergeCell ref="B53:E53"/>
    <mergeCell ref="F53:G53"/>
    <mergeCell ref="B48:E48"/>
    <mergeCell ref="F48:G48"/>
    <mergeCell ref="B49:E49"/>
    <mergeCell ref="F49:G49"/>
    <mergeCell ref="B50:E50"/>
    <mergeCell ref="F50:G50"/>
    <mergeCell ref="B45:E45"/>
    <mergeCell ref="F45:G45"/>
    <mergeCell ref="B46:E46"/>
    <mergeCell ref="F46:G46"/>
    <mergeCell ref="B47:E47"/>
    <mergeCell ref="F47:G47"/>
    <mergeCell ref="B42:E42"/>
    <mergeCell ref="F42:G42"/>
    <mergeCell ref="B43:E43"/>
    <mergeCell ref="F43:G43"/>
    <mergeCell ref="B44:E44"/>
    <mergeCell ref="F44:G44"/>
    <mergeCell ref="B39:E39"/>
    <mergeCell ref="F39:G39"/>
    <mergeCell ref="B40:E40"/>
    <mergeCell ref="F40:G40"/>
    <mergeCell ref="B41:E41"/>
    <mergeCell ref="F41:G41"/>
    <mergeCell ref="B36:E36"/>
    <mergeCell ref="F36:G36"/>
    <mergeCell ref="B37:E37"/>
    <mergeCell ref="F37:G37"/>
    <mergeCell ref="B38:E38"/>
    <mergeCell ref="F38:G38"/>
    <mergeCell ref="B33:E33"/>
    <mergeCell ref="F33:G33"/>
    <mergeCell ref="B34:E34"/>
    <mergeCell ref="F34:G34"/>
    <mergeCell ref="B35:E35"/>
    <mergeCell ref="F35:G35"/>
    <mergeCell ref="B30:E30"/>
    <mergeCell ref="F30:G30"/>
    <mergeCell ref="B31:E31"/>
    <mergeCell ref="F31:G31"/>
    <mergeCell ref="B32:E32"/>
    <mergeCell ref="F32:G32"/>
    <mergeCell ref="B27:E27"/>
    <mergeCell ref="F27:G27"/>
    <mergeCell ref="B28:E28"/>
    <mergeCell ref="F28:G28"/>
    <mergeCell ref="B29:E29"/>
    <mergeCell ref="F29:G29"/>
    <mergeCell ref="A20:H20"/>
    <mergeCell ref="B23:K23"/>
    <mergeCell ref="B24:K24"/>
    <mergeCell ref="B25:K25"/>
    <mergeCell ref="B26:E26"/>
    <mergeCell ref="F6:F9"/>
    <mergeCell ref="G6:G9"/>
    <mergeCell ref="H6:H9"/>
    <mergeCell ref="I6:I9"/>
    <mergeCell ref="J6:J9"/>
    <mergeCell ref="K6:K9"/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BreakPreview" zoomScaleNormal="100" zoomScaleSheetLayoutView="100" workbookViewId="0">
      <selection activeCell="E21" sqref="E21"/>
    </sheetView>
  </sheetViews>
  <sheetFormatPr defaultRowHeight="13.5" x14ac:dyDescent="0.25"/>
  <cols>
    <col min="1" max="1" width="4.5703125" style="1" customWidth="1"/>
    <col min="2" max="2" width="53" style="1" customWidth="1"/>
    <col min="3" max="3" width="10.42578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286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2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9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9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9"/>
      <c r="D9" s="202"/>
      <c r="E9" s="215"/>
      <c r="F9" s="201"/>
      <c r="G9" s="201"/>
      <c r="H9" s="202"/>
      <c r="I9" s="201"/>
      <c r="J9" s="201"/>
      <c r="K9" s="201"/>
    </row>
    <row r="10" spans="1:11" x14ac:dyDescent="0.25">
      <c r="A10" s="12">
        <v>1</v>
      </c>
      <c r="B10" s="22" t="s">
        <v>287</v>
      </c>
      <c r="C10" s="21" t="s">
        <v>18</v>
      </c>
      <c r="D10" s="50">
        <v>3780</v>
      </c>
      <c r="E10" s="8"/>
      <c r="F10" s="9"/>
      <c r="G10" s="34" t="str">
        <f>IF(F10=0,"",CEILING(D10/F10,1))</f>
        <v/>
      </c>
      <c r="H10" s="63"/>
      <c r="I10" s="35" t="str">
        <f>IF(F10=0,"",G10*H10)</f>
        <v/>
      </c>
      <c r="J10" s="11">
        <v>0.08</v>
      </c>
      <c r="K10" s="5" t="str">
        <f t="shared" ref="K10:K38" si="0">IF(F10=0,"",I10+(I10*J10))</f>
        <v/>
      </c>
    </row>
    <row r="11" spans="1:11" x14ac:dyDescent="0.25">
      <c r="A11" s="12">
        <v>2</v>
      </c>
      <c r="B11" s="22" t="s">
        <v>288</v>
      </c>
      <c r="C11" s="21" t="s">
        <v>18</v>
      </c>
      <c r="D11" s="50">
        <v>1500</v>
      </c>
      <c r="E11" s="8"/>
      <c r="F11" s="9"/>
      <c r="G11" s="34" t="str">
        <f t="shared" ref="G11:G38" si="1">IF(F11=0,"",CEILING(D11/F11,1))</f>
        <v/>
      </c>
      <c r="H11" s="63"/>
      <c r="I11" s="35" t="str">
        <f t="shared" ref="I11:I38" si="2">IF(F11=0,"",G11*H11)</f>
        <v/>
      </c>
      <c r="J11" s="11">
        <v>0.08</v>
      </c>
      <c r="K11" s="5" t="str">
        <f t="shared" si="0"/>
        <v/>
      </c>
    </row>
    <row r="12" spans="1:11" x14ac:dyDescent="0.25">
      <c r="A12" s="12">
        <v>3</v>
      </c>
      <c r="B12" s="22" t="s">
        <v>289</v>
      </c>
      <c r="C12" s="21" t="s">
        <v>18</v>
      </c>
      <c r="D12" s="50">
        <v>1500</v>
      </c>
      <c r="E12" s="8"/>
      <c r="F12" s="9"/>
      <c r="G12" s="34" t="str">
        <f t="shared" si="1"/>
        <v/>
      </c>
      <c r="H12" s="63"/>
      <c r="I12" s="35" t="str">
        <f t="shared" si="2"/>
        <v/>
      </c>
      <c r="J12" s="11">
        <v>0.08</v>
      </c>
      <c r="K12" s="5" t="str">
        <f t="shared" si="0"/>
        <v/>
      </c>
    </row>
    <row r="13" spans="1:11" x14ac:dyDescent="0.25">
      <c r="A13" s="12">
        <v>4</v>
      </c>
      <c r="B13" s="22" t="s">
        <v>290</v>
      </c>
      <c r="C13" s="21" t="s">
        <v>18</v>
      </c>
      <c r="D13" s="50">
        <v>360</v>
      </c>
      <c r="E13" s="8"/>
      <c r="F13" s="9"/>
      <c r="G13" s="34" t="str">
        <f t="shared" si="1"/>
        <v/>
      </c>
      <c r="H13" s="63"/>
      <c r="I13" s="35" t="str">
        <f t="shared" si="2"/>
        <v/>
      </c>
      <c r="J13" s="11">
        <v>0.08</v>
      </c>
      <c r="K13" s="5" t="str">
        <f t="shared" si="0"/>
        <v/>
      </c>
    </row>
    <row r="14" spans="1:11" x14ac:dyDescent="0.25">
      <c r="A14" s="12">
        <v>5</v>
      </c>
      <c r="B14" s="22" t="s">
        <v>291</v>
      </c>
      <c r="C14" s="21" t="s">
        <v>18</v>
      </c>
      <c r="D14" s="50">
        <v>3600</v>
      </c>
      <c r="E14" s="8"/>
      <c r="F14" s="9"/>
      <c r="G14" s="34" t="str">
        <f t="shared" si="1"/>
        <v/>
      </c>
      <c r="H14" s="63"/>
      <c r="I14" s="35" t="str">
        <f t="shared" si="2"/>
        <v/>
      </c>
      <c r="J14" s="11">
        <v>0.08</v>
      </c>
      <c r="K14" s="5" t="str">
        <f t="shared" si="0"/>
        <v/>
      </c>
    </row>
    <row r="15" spans="1:11" x14ac:dyDescent="0.25">
      <c r="A15" s="12">
        <v>6</v>
      </c>
      <c r="B15" s="22" t="s">
        <v>292</v>
      </c>
      <c r="C15" s="21" t="s">
        <v>18</v>
      </c>
      <c r="D15" s="50">
        <v>4320</v>
      </c>
      <c r="E15" s="8"/>
      <c r="F15" s="9"/>
      <c r="G15" s="34" t="str">
        <f t="shared" si="1"/>
        <v/>
      </c>
      <c r="H15" s="63"/>
      <c r="I15" s="35" t="str">
        <f t="shared" si="2"/>
        <v/>
      </c>
      <c r="J15" s="11">
        <v>0.08</v>
      </c>
      <c r="K15" s="5" t="str">
        <f t="shared" si="0"/>
        <v/>
      </c>
    </row>
    <row r="16" spans="1:11" x14ac:dyDescent="0.25">
      <c r="A16" s="12">
        <v>7</v>
      </c>
      <c r="B16" s="22" t="s">
        <v>293</v>
      </c>
      <c r="C16" s="21" t="s">
        <v>18</v>
      </c>
      <c r="D16" s="50">
        <v>300</v>
      </c>
      <c r="E16" s="8"/>
      <c r="F16" s="9"/>
      <c r="G16" s="34" t="str">
        <f t="shared" si="1"/>
        <v/>
      </c>
      <c r="H16" s="63"/>
      <c r="I16" s="35" t="str">
        <f t="shared" si="2"/>
        <v/>
      </c>
      <c r="J16" s="11">
        <v>0.08</v>
      </c>
      <c r="K16" s="5" t="str">
        <f t="shared" si="0"/>
        <v/>
      </c>
    </row>
    <row r="17" spans="1:11" x14ac:dyDescent="0.25">
      <c r="A17" s="12">
        <v>8</v>
      </c>
      <c r="B17" s="22" t="s">
        <v>294</v>
      </c>
      <c r="C17" s="21" t="s">
        <v>18</v>
      </c>
      <c r="D17" s="50">
        <v>300</v>
      </c>
      <c r="E17" s="8"/>
      <c r="F17" s="9"/>
      <c r="G17" s="34" t="str">
        <f t="shared" si="1"/>
        <v/>
      </c>
      <c r="H17" s="63"/>
      <c r="I17" s="35" t="str">
        <f t="shared" si="2"/>
        <v/>
      </c>
      <c r="J17" s="11">
        <v>0.08</v>
      </c>
      <c r="K17" s="5" t="str">
        <f t="shared" si="0"/>
        <v/>
      </c>
    </row>
    <row r="18" spans="1:11" x14ac:dyDescent="0.25">
      <c r="A18" s="12">
        <v>9</v>
      </c>
      <c r="B18" s="22" t="s">
        <v>295</v>
      </c>
      <c r="C18" s="21" t="s">
        <v>18</v>
      </c>
      <c r="D18" s="50">
        <v>30</v>
      </c>
      <c r="E18" s="8"/>
      <c r="F18" s="9"/>
      <c r="G18" s="34" t="str">
        <f t="shared" si="1"/>
        <v/>
      </c>
      <c r="H18" s="63"/>
      <c r="I18" s="35" t="str">
        <f t="shared" si="2"/>
        <v/>
      </c>
      <c r="J18" s="11">
        <v>0.08</v>
      </c>
      <c r="K18" s="5" t="str">
        <f t="shared" si="0"/>
        <v/>
      </c>
    </row>
    <row r="19" spans="1:11" x14ac:dyDescent="0.25">
      <c r="A19" s="12">
        <v>10</v>
      </c>
      <c r="B19" s="22" t="s">
        <v>296</v>
      </c>
      <c r="C19" s="21" t="s">
        <v>18</v>
      </c>
      <c r="D19" s="50">
        <v>510</v>
      </c>
      <c r="E19" s="8"/>
      <c r="F19" s="9"/>
      <c r="G19" s="34" t="str">
        <f t="shared" si="1"/>
        <v/>
      </c>
      <c r="H19" s="63"/>
      <c r="I19" s="35" t="str">
        <f t="shared" si="2"/>
        <v/>
      </c>
      <c r="J19" s="11">
        <v>0.08</v>
      </c>
      <c r="K19" s="5" t="str">
        <f t="shared" si="0"/>
        <v/>
      </c>
    </row>
    <row r="20" spans="1:11" x14ac:dyDescent="0.25">
      <c r="A20" s="12">
        <v>11</v>
      </c>
      <c r="B20" s="22" t="s">
        <v>297</v>
      </c>
      <c r="C20" s="21" t="s">
        <v>18</v>
      </c>
      <c r="D20" s="50">
        <v>480</v>
      </c>
      <c r="E20" s="8"/>
      <c r="F20" s="9"/>
      <c r="G20" s="34" t="str">
        <f t="shared" si="1"/>
        <v/>
      </c>
      <c r="H20" s="63"/>
      <c r="I20" s="35" t="str">
        <f t="shared" si="2"/>
        <v/>
      </c>
      <c r="J20" s="11">
        <v>0.08</v>
      </c>
      <c r="K20" s="5" t="str">
        <f t="shared" si="0"/>
        <v/>
      </c>
    </row>
    <row r="21" spans="1:11" x14ac:dyDescent="0.25">
      <c r="A21" s="12">
        <v>12</v>
      </c>
      <c r="B21" s="22" t="s">
        <v>298</v>
      </c>
      <c r="C21" s="21" t="s">
        <v>18</v>
      </c>
      <c r="D21" s="50">
        <v>300</v>
      </c>
      <c r="E21" s="8"/>
      <c r="F21" s="9"/>
      <c r="G21" s="34" t="str">
        <f t="shared" si="1"/>
        <v/>
      </c>
      <c r="H21" s="63"/>
      <c r="I21" s="35" t="str">
        <f t="shared" si="2"/>
        <v/>
      </c>
      <c r="J21" s="11">
        <v>0.08</v>
      </c>
      <c r="K21" s="5" t="str">
        <f t="shared" si="0"/>
        <v/>
      </c>
    </row>
    <row r="22" spans="1:11" x14ac:dyDescent="0.25">
      <c r="A22" s="12">
        <v>13</v>
      </c>
      <c r="B22" s="22" t="s">
        <v>299</v>
      </c>
      <c r="C22" s="21" t="s">
        <v>18</v>
      </c>
      <c r="D22" s="50">
        <v>2040</v>
      </c>
      <c r="E22" s="8"/>
      <c r="F22" s="9"/>
      <c r="G22" s="34" t="str">
        <f t="shared" si="1"/>
        <v/>
      </c>
      <c r="H22" s="63"/>
      <c r="I22" s="35" t="str">
        <f t="shared" si="2"/>
        <v/>
      </c>
      <c r="J22" s="11">
        <v>0.08</v>
      </c>
      <c r="K22" s="5" t="str">
        <f t="shared" si="0"/>
        <v/>
      </c>
    </row>
    <row r="23" spans="1:11" x14ac:dyDescent="0.25">
      <c r="A23" s="12">
        <v>14</v>
      </c>
      <c r="B23" s="22" t="s">
        <v>300</v>
      </c>
      <c r="C23" s="21" t="s">
        <v>18</v>
      </c>
      <c r="D23" s="50">
        <v>360</v>
      </c>
      <c r="E23" s="8"/>
      <c r="F23" s="9"/>
      <c r="G23" s="34" t="str">
        <f t="shared" si="1"/>
        <v/>
      </c>
      <c r="H23" s="63"/>
      <c r="I23" s="35" t="str">
        <f t="shared" si="2"/>
        <v/>
      </c>
      <c r="J23" s="11">
        <v>0.08</v>
      </c>
      <c r="K23" s="5" t="str">
        <f t="shared" si="0"/>
        <v/>
      </c>
    </row>
    <row r="24" spans="1:11" x14ac:dyDescent="0.25">
      <c r="A24" s="12">
        <v>15</v>
      </c>
      <c r="B24" s="22" t="s">
        <v>301</v>
      </c>
      <c r="C24" s="21" t="s">
        <v>18</v>
      </c>
      <c r="D24" s="50">
        <v>60</v>
      </c>
      <c r="E24" s="8"/>
      <c r="F24" s="9"/>
      <c r="G24" s="34" t="str">
        <f t="shared" si="1"/>
        <v/>
      </c>
      <c r="H24" s="63"/>
      <c r="I24" s="35" t="str">
        <f t="shared" si="2"/>
        <v/>
      </c>
      <c r="J24" s="11">
        <v>0.08</v>
      </c>
      <c r="K24" s="5" t="str">
        <f t="shared" si="0"/>
        <v/>
      </c>
    </row>
    <row r="25" spans="1:11" x14ac:dyDescent="0.25">
      <c r="A25" s="12">
        <v>16</v>
      </c>
      <c r="B25" s="22" t="s">
        <v>302</v>
      </c>
      <c r="C25" s="21" t="s">
        <v>18</v>
      </c>
      <c r="D25" s="50">
        <v>30</v>
      </c>
      <c r="E25" s="8"/>
      <c r="F25" s="9"/>
      <c r="G25" s="34" t="str">
        <f t="shared" si="1"/>
        <v/>
      </c>
      <c r="H25" s="63"/>
      <c r="I25" s="35" t="str">
        <f t="shared" si="2"/>
        <v/>
      </c>
      <c r="J25" s="11">
        <v>0.08</v>
      </c>
      <c r="K25" s="5" t="str">
        <f t="shared" si="0"/>
        <v/>
      </c>
    </row>
    <row r="26" spans="1:11" x14ac:dyDescent="0.25">
      <c r="A26" s="12">
        <v>17</v>
      </c>
      <c r="B26" s="22" t="s">
        <v>303</v>
      </c>
      <c r="C26" s="21" t="s">
        <v>18</v>
      </c>
      <c r="D26" s="50">
        <v>60</v>
      </c>
      <c r="E26" s="8"/>
      <c r="F26" s="9"/>
      <c r="G26" s="34" t="str">
        <f t="shared" si="1"/>
        <v/>
      </c>
      <c r="H26" s="63"/>
      <c r="I26" s="35" t="str">
        <f t="shared" si="2"/>
        <v/>
      </c>
      <c r="J26" s="11">
        <v>0.08</v>
      </c>
      <c r="K26" s="5" t="str">
        <f t="shared" si="0"/>
        <v/>
      </c>
    </row>
    <row r="27" spans="1:11" x14ac:dyDescent="0.25">
      <c r="A27" s="12">
        <v>18</v>
      </c>
      <c r="B27" s="22" t="s">
        <v>304</v>
      </c>
      <c r="C27" s="21" t="s">
        <v>18</v>
      </c>
      <c r="D27" s="50">
        <v>120</v>
      </c>
      <c r="E27" s="8"/>
      <c r="F27" s="9"/>
      <c r="G27" s="34" t="str">
        <f t="shared" si="1"/>
        <v/>
      </c>
      <c r="H27" s="63"/>
      <c r="I27" s="35" t="str">
        <f t="shared" si="2"/>
        <v/>
      </c>
      <c r="J27" s="11">
        <v>0.08</v>
      </c>
      <c r="K27" s="5" t="str">
        <f t="shared" si="0"/>
        <v/>
      </c>
    </row>
    <row r="28" spans="1:11" x14ac:dyDescent="0.25">
      <c r="A28" s="12">
        <v>19</v>
      </c>
      <c r="B28" s="22" t="s">
        <v>305</v>
      </c>
      <c r="C28" s="21" t="s">
        <v>18</v>
      </c>
      <c r="D28" s="50">
        <v>120</v>
      </c>
      <c r="E28" s="8"/>
      <c r="F28" s="9"/>
      <c r="G28" s="34" t="str">
        <f t="shared" si="1"/>
        <v/>
      </c>
      <c r="H28" s="63"/>
      <c r="I28" s="35" t="str">
        <f t="shared" si="2"/>
        <v/>
      </c>
      <c r="J28" s="11">
        <v>0.08</v>
      </c>
      <c r="K28" s="5" t="str">
        <f t="shared" si="0"/>
        <v/>
      </c>
    </row>
    <row r="29" spans="1:11" x14ac:dyDescent="0.25">
      <c r="A29" s="12">
        <v>20</v>
      </c>
      <c r="B29" s="22" t="s">
        <v>306</v>
      </c>
      <c r="C29" s="21" t="s">
        <v>18</v>
      </c>
      <c r="D29" s="50">
        <v>60</v>
      </c>
      <c r="E29" s="8"/>
      <c r="F29" s="9"/>
      <c r="G29" s="34" t="str">
        <f t="shared" si="1"/>
        <v/>
      </c>
      <c r="H29" s="63"/>
      <c r="I29" s="35" t="str">
        <f t="shared" si="2"/>
        <v/>
      </c>
      <c r="J29" s="11">
        <v>0.08</v>
      </c>
      <c r="K29" s="5" t="str">
        <f t="shared" si="0"/>
        <v/>
      </c>
    </row>
    <row r="30" spans="1:11" x14ac:dyDescent="0.25">
      <c r="A30" s="12">
        <v>21</v>
      </c>
      <c r="B30" s="22" t="s">
        <v>307</v>
      </c>
      <c r="C30" s="21" t="s">
        <v>18</v>
      </c>
      <c r="D30" s="50">
        <v>240</v>
      </c>
      <c r="E30" s="8"/>
      <c r="F30" s="9"/>
      <c r="G30" s="34" t="str">
        <f t="shared" si="1"/>
        <v/>
      </c>
      <c r="H30" s="63"/>
      <c r="I30" s="35" t="str">
        <f t="shared" si="2"/>
        <v/>
      </c>
      <c r="J30" s="11">
        <v>0.08</v>
      </c>
      <c r="K30" s="5" t="str">
        <f t="shared" si="0"/>
        <v/>
      </c>
    </row>
    <row r="31" spans="1:11" x14ac:dyDescent="0.25">
      <c r="A31" s="12">
        <v>22</v>
      </c>
      <c r="B31" s="22" t="s">
        <v>308</v>
      </c>
      <c r="C31" s="21" t="s">
        <v>18</v>
      </c>
      <c r="D31" s="50">
        <v>240</v>
      </c>
      <c r="E31" s="8"/>
      <c r="F31" s="9"/>
      <c r="G31" s="34" t="str">
        <f t="shared" si="1"/>
        <v/>
      </c>
      <c r="H31" s="63"/>
      <c r="I31" s="35" t="str">
        <f t="shared" si="2"/>
        <v/>
      </c>
      <c r="J31" s="11">
        <v>0.08</v>
      </c>
      <c r="K31" s="5" t="str">
        <f t="shared" si="0"/>
        <v/>
      </c>
    </row>
    <row r="32" spans="1:11" x14ac:dyDescent="0.25">
      <c r="A32" s="12">
        <v>23</v>
      </c>
      <c r="B32" s="22" t="s">
        <v>309</v>
      </c>
      <c r="C32" s="21" t="s">
        <v>18</v>
      </c>
      <c r="D32" s="50">
        <v>240</v>
      </c>
      <c r="E32" s="8"/>
      <c r="F32" s="9"/>
      <c r="G32" s="34" t="str">
        <f t="shared" si="1"/>
        <v/>
      </c>
      <c r="H32" s="63"/>
      <c r="I32" s="35" t="str">
        <f t="shared" si="2"/>
        <v/>
      </c>
      <c r="J32" s="11">
        <v>0.08</v>
      </c>
      <c r="K32" s="5" t="str">
        <f t="shared" si="0"/>
        <v/>
      </c>
    </row>
    <row r="33" spans="1:11" x14ac:dyDescent="0.25">
      <c r="A33" s="78">
        <v>24</v>
      </c>
      <c r="B33" s="177" t="s">
        <v>728</v>
      </c>
      <c r="C33" s="166" t="s">
        <v>18</v>
      </c>
      <c r="D33" s="175">
        <v>180</v>
      </c>
      <c r="E33" s="8"/>
      <c r="F33" s="9"/>
      <c r="G33" s="34" t="str">
        <f t="shared" si="1"/>
        <v/>
      </c>
      <c r="H33" s="194"/>
      <c r="I33" s="35" t="str">
        <f t="shared" si="2"/>
        <v/>
      </c>
      <c r="J33" s="11">
        <v>0</v>
      </c>
      <c r="K33" s="5" t="str">
        <f t="shared" si="0"/>
        <v/>
      </c>
    </row>
    <row r="34" spans="1:11" x14ac:dyDescent="0.25">
      <c r="A34" s="78">
        <v>25</v>
      </c>
      <c r="B34" s="177" t="s">
        <v>729</v>
      </c>
      <c r="C34" s="166" t="s">
        <v>18</v>
      </c>
      <c r="D34" s="175">
        <v>180</v>
      </c>
      <c r="E34" s="8"/>
      <c r="F34" s="9"/>
      <c r="G34" s="34" t="str">
        <f t="shared" si="1"/>
        <v/>
      </c>
      <c r="H34" s="194"/>
      <c r="I34" s="35" t="str">
        <f t="shared" si="2"/>
        <v/>
      </c>
      <c r="J34" s="11">
        <v>0</v>
      </c>
      <c r="K34" s="5" t="str">
        <f t="shared" si="0"/>
        <v/>
      </c>
    </row>
    <row r="35" spans="1:11" ht="51" x14ac:dyDescent="0.25">
      <c r="A35" s="78">
        <v>26</v>
      </c>
      <c r="B35" s="195" t="s">
        <v>310</v>
      </c>
      <c r="C35" s="82"/>
      <c r="D35" s="86"/>
      <c r="E35" s="16"/>
      <c r="F35" s="17"/>
      <c r="G35" s="83"/>
      <c r="H35" s="85"/>
      <c r="I35" s="84"/>
      <c r="J35" s="19"/>
      <c r="K35" s="18"/>
    </row>
    <row r="36" spans="1:11" x14ac:dyDescent="0.25">
      <c r="A36" s="21" t="s">
        <v>149</v>
      </c>
      <c r="B36" s="22" t="s">
        <v>727</v>
      </c>
      <c r="C36" s="21" t="s">
        <v>314</v>
      </c>
      <c r="D36" s="50">
        <v>6</v>
      </c>
      <c r="E36" s="8"/>
      <c r="F36" s="9"/>
      <c r="G36" s="34" t="str">
        <f t="shared" si="1"/>
        <v/>
      </c>
      <c r="H36" s="63"/>
      <c r="I36" s="35" t="str">
        <f t="shared" si="2"/>
        <v/>
      </c>
      <c r="J36" s="11">
        <v>0.08</v>
      </c>
      <c r="K36" s="5" t="str">
        <f t="shared" si="0"/>
        <v/>
      </c>
    </row>
    <row r="37" spans="1:11" ht="13.5" customHeight="1" x14ac:dyDescent="0.25">
      <c r="A37" s="21" t="s">
        <v>311</v>
      </c>
      <c r="B37" s="22"/>
      <c r="C37" s="81"/>
      <c r="D37" s="87"/>
      <c r="E37" s="8"/>
      <c r="F37" s="9"/>
      <c r="G37" s="34" t="str">
        <f t="shared" si="1"/>
        <v/>
      </c>
      <c r="H37" s="63"/>
      <c r="I37" s="35" t="str">
        <f t="shared" si="2"/>
        <v/>
      </c>
      <c r="J37" s="11"/>
      <c r="K37" s="5" t="str">
        <f t="shared" si="0"/>
        <v/>
      </c>
    </row>
    <row r="38" spans="1:11" ht="13.5" customHeight="1" x14ac:dyDescent="0.25">
      <c r="A38" s="21" t="s">
        <v>311</v>
      </c>
      <c r="B38" s="22"/>
      <c r="C38" s="71"/>
      <c r="D38" s="88"/>
      <c r="E38" s="8"/>
      <c r="F38" s="9"/>
      <c r="G38" s="34" t="str">
        <f t="shared" si="1"/>
        <v/>
      </c>
      <c r="H38" s="63"/>
      <c r="I38" s="35" t="str">
        <f t="shared" si="2"/>
        <v/>
      </c>
      <c r="J38" s="11"/>
      <c r="K38" s="5" t="str">
        <f t="shared" si="0"/>
        <v/>
      </c>
    </row>
    <row r="39" spans="1:11" ht="13.5" customHeight="1" x14ac:dyDescent="0.25">
      <c r="A39" s="77"/>
      <c r="B39" s="79" t="s">
        <v>37</v>
      </c>
      <c r="C39" s="80"/>
      <c r="D39" s="89"/>
      <c r="E39" s="16"/>
      <c r="F39" s="17"/>
      <c r="G39" s="15"/>
      <c r="H39" s="91"/>
      <c r="I39" s="18"/>
      <c r="J39" s="19"/>
      <c r="K39" s="18"/>
    </row>
    <row r="40" spans="1:11" x14ac:dyDescent="0.25">
      <c r="A40" s="12">
        <v>27</v>
      </c>
      <c r="B40" s="14" t="s">
        <v>312</v>
      </c>
      <c r="C40" s="21" t="s">
        <v>35</v>
      </c>
      <c r="D40" s="50">
        <v>12</v>
      </c>
      <c r="E40" s="8"/>
      <c r="F40" s="9"/>
      <c r="G40" s="34">
        <v>12</v>
      </c>
      <c r="H40" s="63"/>
      <c r="I40" s="5">
        <f>G40*H40</f>
        <v>0</v>
      </c>
      <c r="J40" s="11">
        <v>0.23</v>
      </c>
      <c r="K40" s="5">
        <f>I40*J40+I40</f>
        <v>0</v>
      </c>
    </row>
    <row r="41" spans="1:11" x14ac:dyDescent="0.25">
      <c r="A41" s="12">
        <v>28</v>
      </c>
      <c r="B41" s="14" t="s">
        <v>313</v>
      </c>
      <c r="C41" s="21" t="s">
        <v>35</v>
      </c>
      <c r="D41" s="50">
        <v>12</v>
      </c>
      <c r="E41" s="8"/>
      <c r="F41" s="9"/>
      <c r="G41" s="34">
        <v>12</v>
      </c>
      <c r="H41" s="63"/>
      <c r="I41" s="5">
        <f>G41*H41</f>
        <v>0</v>
      </c>
      <c r="J41" s="11">
        <v>0.08</v>
      </c>
      <c r="K41" s="5">
        <f>I41*J41+I41</f>
        <v>0</v>
      </c>
    </row>
    <row r="42" spans="1:11" ht="13.5" customHeight="1" x14ac:dyDescent="0.25">
      <c r="A42" s="203" t="s">
        <v>12</v>
      </c>
      <c r="B42" s="218"/>
      <c r="C42" s="218"/>
      <c r="D42" s="218"/>
      <c r="E42" s="204"/>
      <c r="F42" s="204"/>
      <c r="G42" s="204"/>
      <c r="H42" s="205"/>
      <c r="I42" s="3">
        <f>SUM(I10:I40)</f>
        <v>0</v>
      </c>
      <c r="J42" s="124"/>
      <c r="K42" s="3">
        <f>SUM(K10:K40)</f>
        <v>0</v>
      </c>
    </row>
    <row r="44" spans="1:11" x14ac:dyDescent="0.25">
      <c r="B44" s="6" t="s">
        <v>13</v>
      </c>
      <c r="C44" s="6"/>
    </row>
    <row r="45" spans="1:11" ht="27" customHeight="1" x14ac:dyDescent="0.25">
      <c r="B45" s="206" t="s">
        <v>111</v>
      </c>
      <c r="C45" s="206"/>
      <c r="D45" s="206"/>
      <c r="E45" s="206"/>
      <c r="F45" s="206"/>
      <c r="G45" s="206"/>
      <c r="H45" s="206"/>
      <c r="I45" s="206"/>
      <c r="J45" s="206"/>
      <c r="K45" s="206"/>
    </row>
    <row r="46" spans="1:11" x14ac:dyDescent="0.25">
      <c r="B46" s="20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x14ac:dyDescent="0.25">
      <c r="B47" s="220" t="s">
        <v>85</v>
      </c>
      <c r="C47" s="220"/>
      <c r="D47" s="220"/>
      <c r="E47" s="220"/>
      <c r="F47" s="220"/>
      <c r="G47" s="220"/>
      <c r="H47" s="220"/>
      <c r="I47" s="220"/>
      <c r="J47" s="220"/>
      <c r="K47" s="220"/>
    </row>
    <row r="48" spans="1:11" x14ac:dyDescent="0.25">
      <c r="B48" s="217"/>
      <c r="C48" s="217"/>
      <c r="D48" s="217"/>
      <c r="E48" s="217"/>
    </row>
    <row r="49" spans="1:7" ht="42.75" customHeight="1" x14ac:dyDescent="0.25">
      <c r="A49" s="43" t="s">
        <v>38</v>
      </c>
      <c r="B49" s="228" t="s">
        <v>329</v>
      </c>
      <c r="C49" s="229"/>
      <c r="D49" s="229"/>
      <c r="E49" s="229"/>
      <c r="F49" s="228" t="s">
        <v>39</v>
      </c>
      <c r="G49" s="228"/>
    </row>
    <row r="50" spans="1:7" x14ac:dyDescent="0.25">
      <c r="A50" s="70"/>
      <c r="B50" s="224" t="s">
        <v>499</v>
      </c>
      <c r="C50" s="224"/>
      <c r="D50" s="224"/>
      <c r="E50" s="224"/>
      <c r="F50" s="222"/>
      <c r="G50" s="222"/>
    </row>
    <row r="51" spans="1:7" x14ac:dyDescent="0.25">
      <c r="A51" s="70"/>
      <c r="B51" s="224" t="s">
        <v>42</v>
      </c>
      <c r="C51" s="224"/>
      <c r="D51" s="224"/>
      <c r="E51" s="224"/>
      <c r="F51" s="222"/>
      <c r="G51" s="222"/>
    </row>
    <row r="52" spans="1:7" x14ac:dyDescent="0.25">
      <c r="A52" s="70"/>
      <c r="B52" s="221" t="s">
        <v>315</v>
      </c>
      <c r="C52" s="221"/>
      <c r="D52" s="221"/>
      <c r="E52" s="221"/>
      <c r="F52" s="222"/>
      <c r="G52" s="222"/>
    </row>
    <row r="53" spans="1:7" x14ac:dyDescent="0.25">
      <c r="A53" s="70"/>
      <c r="B53" s="223" t="s">
        <v>334</v>
      </c>
      <c r="C53" s="224"/>
      <c r="D53" s="224"/>
      <c r="E53" s="224"/>
      <c r="F53" s="222"/>
      <c r="G53" s="222"/>
    </row>
    <row r="54" spans="1:7" x14ac:dyDescent="0.25">
      <c r="A54" s="73">
        <v>1</v>
      </c>
      <c r="B54" s="225" t="s">
        <v>326</v>
      </c>
      <c r="C54" s="226"/>
      <c r="D54" s="226"/>
      <c r="E54" s="227"/>
      <c r="F54" s="222"/>
      <c r="G54" s="222"/>
    </row>
    <row r="55" spans="1:7" x14ac:dyDescent="0.25">
      <c r="A55" s="73">
        <v>2</v>
      </c>
      <c r="B55" s="225" t="s">
        <v>316</v>
      </c>
      <c r="C55" s="226"/>
      <c r="D55" s="226"/>
      <c r="E55" s="227"/>
      <c r="F55" s="222"/>
      <c r="G55" s="222"/>
    </row>
    <row r="56" spans="1:7" x14ac:dyDescent="0.25">
      <c r="A56" s="73">
        <v>3</v>
      </c>
      <c r="B56" s="225" t="s">
        <v>317</v>
      </c>
      <c r="C56" s="226"/>
      <c r="D56" s="226"/>
      <c r="E56" s="227"/>
      <c r="F56" s="222"/>
      <c r="G56" s="222"/>
    </row>
    <row r="57" spans="1:7" ht="13.5" customHeight="1" x14ac:dyDescent="0.25">
      <c r="A57" s="73">
        <v>4</v>
      </c>
      <c r="B57" s="225" t="s">
        <v>318</v>
      </c>
      <c r="C57" s="226"/>
      <c r="D57" s="226"/>
      <c r="E57" s="227"/>
      <c r="F57" s="222"/>
      <c r="G57" s="222"/>
    </row>
    <row r="58" spans="1:7" x14ac:dyDescent="0.25">
      <c r="A58" s="73">
        <v>5</v>
      </c>
      <c r="B58" s="225" t="s">
        <v>327</v>
      </c>
      <c r="C58" s="226"/>
      <c r="D58" s="226"/>
      <c r="E58" s="227"/>
      <c r="F58" s="222"/>
      <c r="G58" s="222"/>
    </row>
    <row r="59" spans="1:7" ht="13.5" customHeight="1" x14ac:dyDescent="0.25">
      <c r="A59" s="73">
        <v>6</v>
      </c>
      <c r="B59" s="225" t="s">
        <v>319</v>
      </c>
      <c r="C59" s="226"/>
      <c r="D59" s="226"/>
      <c r="E59" s="227"/>
      <c r="F59" s="222"/>
      <c r="G59" s="222"/>
    </row>
    <row r="60" spans="1:7" ht="13.5" customHeight="1" x14ac:dyDescent="0.25">
      <c r="A60" s="73">
        <v>7</v>
      </c>
      <c r="B60" s="225" t="s">
        <v>320</v>
      </c>
      <c r="C60" s="226"/>
      <c r="D60" s="226"/>
      <c r="E60" s="227"/>
      <c r="F60" s="222"/>
      <c r="G60" s="222"/>
    </row>
    <row r="61" spans="1:7" x14ac:dyDescent="0.25">
      <c r="A61" s="73">
        <v>8</v>
      </c>
      <c r="B61" s="225" t="s">
        <v>321</v>
      </c>
      <c r="C61" s="226"/>
      <c r="D61" s="226"/>
      <c r="E61" s="227"/>
      <c r="F61" s="222"/>
      <c r="G61" s="222"/>
    </row>
    <row r="62" spans="1:7" ht="13.5" customHeight="1" x14ac:dyDescent="0.25">
      <c r="A62" s="73">
        <v>9</v>
      </c>
      <c r="B62" s="225" t="s">
        <v>328</v>
      </c>
      <c r="C62" s="226"/>
      <c r="D62" s="226"/>
      <c r="E62" s="227"/>
      <c r="F62" s="222"/>
      <c r="G62" s="222"/>
    </row>
    <row r="63" spans="1:7" x14ac:dyDescent="0.25">
      <c r="A63" s="73">
        <v>10</v>
      </c>
      <c r="B63" s="225" t="s">
        <v>322</v>
      </c>
      <c r="C63" s="226"/>
      <c r="D63" s="226"/>
      <c r="E63" s="227"/>
      <c r="F63" s="222"/>
      <c r="G63" s="222"/>
    </row>
    <row r="64" spans="1:7" x14ac:dyDescent="0.25">
      <c r="A64" s="73">
        <v>11</v>
      </c>
      <c r="B64" s="225" t="s">
        <v>323</v>
      </c>
      <c r="C64" s="226"/>
      <c r="D64" s="226"/>
      <c r="E64" s="227"/>
      <c r="F64" s="222"/>
      <c r="G64" s="222"/>
    </row>
    <row r="65" spans="1:11" x14ac:dyDescent="0.25">
      <c r="A65" s="73">
        <v>12</v>
      </c>
      <c r="B65" s="225" t="s">
        <v>324</v>
      </c>
      <c r="C65" s="226"/>
      <c r="D65" s="226"/>
      <c r="E65" s="227"/>
      <c r="F65" s="222"/>
      <c r="G65" s="222"/>
    </row>
    <row r="66" spans="1:11" x14ac:dyDescent="0.25">
      <c r="A66" s="73">
        <v>13</v>
      </c>
      <c r="B66" s="225" t="s">
        <v>325</v>
      </c>
      <c r="C66" s="226"/>
      <c r="D66" s="226"/>
      <c r="E66" s="227"/>
      <c r="F66" s="222"/>
      <c r="G66" s="222"/>
    </row>
    <row r="67" spans="1:11" x14ac:dyDescent="0.25">
      <c r="A67" s="44"/>
      <c r="B67" s="24"/>
      <c r="C67" s="24"/>
      <c r="D67" s="24"/>
      <c r="E67" s="24"/>
      <c r="F67" s="236"/>
      <c r="G67" s="236"/>
    </row>
    <row r="68" spans="1:11" x14ac:dyDescent="0.25">
      <c r="B68" s="217" t="s">
        <v>247</v>
      </c>
      <c r="C68" s="217"/>
      <c r="D68" s="217"/>
      <c r="E68" s="217"/>
      <c r="F68" s="217"/>
      <c r="G68" s="217"/>
      <c r="H68" s="217"/>
      <c r="I68" s="217"/>
      <c r="J68" s="217"/>
      <c r="K68" s="217"/>
    </row>
    <row r="69" spans="1:11" x14ac:dyDescent="0.25">
      <c r="B69" s="234" t="s">
        <v>87</v>
      </c>
      <c r="C69" s="234"/>
      <c r="D69" s="234"/>
      <c r="E69" s="234"/>
      <c r="F69" s="234"/>
      <c r="G69" s="234"/>
      <c r="H69" s="234"/>
      <c r="I69" s="234"/>
      <c r="J69" s="234"/>
      <c r="K69" s="234"/>
    </row>
    <row r="70" spans="1:11" x14ac:dyDescent="0.25">
      <c r="B70" s="217" t="s">
        <v>88</v>
      </c>
      <c r="C70" s="217"/>
      <c r="D70" s="217"/>
      <c r="E70" s="217"/>
      <c r="F70" s="217"/>
      <c r="G70" s="217"/>
      <c r="H70" s="217"/>
      <c r="I70" s="217"/>
      <c r="J70" s="217"/>
      <c r="K70" s="217"/>
    </row>
    <row r="71" spans="1:11" x14ac:dyDescent="0.25">
      <c r="B71" s="217" t="s">
        <v>89</v>
      </c>
      <c r="C71" s="217"/>
      <c r="D71" s="217"/>
      <c r="E71" s="217"/>
      <c r="F71" s="217"/>
      <c r="G71" s="217"/>
      <c r="H71" s="217"/>
      <c r="I71" s="217"/>
      <c r="J71" s="217"/>
      <c r="K71" s="217"/>
    </row>
    <row r="72" spans="1:11" x14ac:dyDescent="0.25">
      <c r="B72" s="235" t="s">
        <v>90</v>
      </c>
      <c r="C72" s="235"/>
      <c r="D72" s="235"/>
      <c r="E72" s="235"/>
      <c r="F72" s="235"/>
      <c r="G72" s="235"/>
      <c r="H72" s="235"/>
      <c r="I72" s="235"/>
      <c r="J72" s="235"/>
      <c r="K72" s="235"/>
    </row>
    <row r="73" spans="1:11" x14ac:dyDescent="0.25">
      <c r="B73" s="217" t="s">
        <v>91</v>
      </c>
      <c r="C73" s="217"/>
      <c r="D73" s="217"/>
      <c r="E73" s="217"/>
      <c r="F73" s="217"/>
      <c r="G73" s="217"/>
      <c r="H73" s="217"/>
      <c r="I73" s="217"/>
      <c r="J73" s="217"/>
      <c r="K73" s="217"/>
    </row>
  </sheetData>
  <mergeCells count="64">
    <mergeCell ref="B69:K69"/>
    <mergeCell ref="B70:K70"/>
    <mergeCell ref="B71:K71"/>
    <mergeCell ref="B72:K72"/>
    <mergeCell ref="B73:K73"/>
    <mergeCell ref="F67:G67"/>
    <mergeCell ref="B68:K68"/>
    <mergeCell ref="B65:E65"/>
    <mergeCell ref="F65:G65"/>
    <mergeCell ref="B66:E66"/>
    <mergeCell ref="F66:G66"/>
    <mergeCell ref="B62:E62"/>
    <mergeCell ref="F62:G62"/>
    <mergeCell ref="B63:E63"/>
    <mergeCell ref="F63:G63"/>
    <mergeCell ref="B64:E64"/>
    <mergeCell ref="F64:G64"/>
    <mergeCell ref="B59:E59"/>
    <mergeCell ref="F59:G59"/>
    <mergeCell ref="B60:E60"/>
    <mergeCell ref="F60:G60"/>
    <mergeCell ref="B61:E61"/>
    <mergeCell ref="F61:G61"/>
    <mergeCell ref="B56:E56"/>
    <mergeCell ref="F56:G56"/>
    <mergeCell ref="B57:E57"/>
    <mergeCell ref="F57:G57"/>
    <mergeCell ref="B58:E58"/>
    <mergeCell ref="F58:G58"/>
    <mergeCell ref="B53:E53"/>
    <mergeCell ref="F53:G53"/>
    <mergeCell ref="B54:E54"/>
    <mergeCell ref="F54:G54"/>
    <mergeCell ref="B55:E55"/>
    <mergeCell ref="F55:G55"/>
    <mergeCell ref="B50:E50"/>
    <mergeCell ref="F50:G50"/>
    <mergeCell ref="B51:E51"/>
    <mergeCell ref="F51:G51"/>
    <mergeCell ref="B52:E52"/>
    <mergeCell ref="F52:G52"/>
    <mergeCell ref="B49:E49"/>
    <mergeCell ref="F49:G49"/>
    <mergeCell ref="F6:F9"/>
    <mergeCell ref="G6:G9"/>
    <mergeCell ref="H6:H9"/>
    <mergeCell ref="A42:H42"/>
    <mergeCell ref="B45:K45"/>
    <mergeCell ref="B46:K46"/>
    <mergeCell ref="B47:K47"/>
    <mergeCell ref="B48:E48"/>
    <mergeCell ref="I6:I9"/>
    <mergeCell ref="J6:J9"/>
    <mergeCell ref="K6:K9"/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view="pageBreakPreview" topLeftCell="A25" zoomScaleNormal="100" zoomScaleSheetLayoutView="100" workbookViewId="0">
      <selection activeCell="L21" sqref="L21"/>
    </sheetView>
  </sheetViews>
  <sheetFormatPr defaultRowHeight="13.5" x14ac:dyDescent="0.25"/>
  <cols>
    <col min="1" max="1" width="4.5703125" style="1" customWidth="1"/>
    <col min="2" max="2" width="53" style="1" customWidth="1"/>
    <col min="3" max="3" width="10.42578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330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2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9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9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9"/>
      <c r="D9" s="202"/>
      <c r="E9" s="215"/>
      <c r="F9" s="201"/>
      <c r="G9" s="201"/>
      <c r="H9" s="202"/>
      <c r="I9" s="201"/>
      <c r="J9" s="201"/>
      <c r="K9" s="201"/>
    </row>
    <row r="10" spans="1:11" s="7" customFormat="1" ht="13.5" customHeight="1" x14ac:dyDescent="0.25">
      <c r="A10" s="12">
        <v>1</v>
      </c>
      <c r="B10" s="14" t="s">
        <v>331</v>
      </c>
      <c r="C10" s="21" t="s">
        <v>18</v>
      </c>
      <c r="D10" s="50">
        <v>7000</v>
      </c>
      <c r="E10" s="8"/>
      <c r="F10" s="9"/>
      <c r="G10" s="34" t="str">
        <f>IF(F10=0,"",CEILING(D10/F10,1))</f>
        <v/>
      </c>
      <c r="H10" s="63"/>
      <c r="I10" s="35" t="str">
        <f>IF(F10=0,"",G10*H10)</f>
        <v/>
      </c>
      <c r="J10" s="11">
        <v>0.08</v>
      </c>
      <c r="K10" s="5" t="str">
        <f>IF(F10=0,"",I10+(I10*J10))</f>
        <v/>
      </c>
    </row>
    <row r="11" spans="1:11" s="7" customFormat="1" ht="13.5" customHeight="1" x14ac:dyDescent="0.25">
      <c r="A11" s="12">
        <v>2</v>
      </c>
      <c r="B11" s="14" t="s">
        <v>670</v>
      </c>
      <c r="C11" s="21" t="s">
        <v>18</v>
      </c>
      <c r="D11" s="50">
        <v>6</v>
      </c>
      <c r="E11" s="8"/>
      <c r="F11" s="9"/>
      <c r="G11" s="34" t="str">
        <f t="shared" ref="G11:G12" si="0">IF(F11=0,"",CEILING(D11/F11,1))</f>
        <v/>
      </c>
      <c r="H11" s="63"/>
      <c r="I11" s="35" t="str">
        <f t="shared" ref="I11:I12" si="1">IF(F11=0,"",G11*H11)</f>
        <v/>
      </c>
      <c r="J11" s="11">
        <v>0.08</v>
      </c>
      <c r="K11" s="5" t="str">
        <f t="shared" ref="K11:K12" si="2">IF(F11=0,"",I11+(I11*J11))</f>
        <v/>
      </c>
    </row>
    <row r="12" spans="1:11" s="7" customFormat="1" ht="13.5" customHeight="1" x14ac:dyDescent="0.25">
      <c r="A12" s="12">
        <v>3</v>
      </c>
      <c r="B12" s="14" t="s">
        <v>671</v>
      </c>
      <c r="C12" s="21" t="s">
        <v>18</v>
      </c>
      <c r="D12" s="50">
        <v>6</v>
      </c>
      <c r="E12" s="8"/>
      <c r="F12" s="9"/>
      <c r="G12" s="34" t="str">
        <f t="shared" si="0"/>
        <v/>
      </c>
      <c r="H12" s="63"/>
      <c r="I12" s="35" t="str">
        <f t="shared" si="1"/>
        <v/>
      </c>
      <c r="J12" s="11">
        <v>0.08</v>
      </c>
      <c r="K12" s="5" t="str">
        <f t="shared" si="2"/>
        <v/>
      </c>
    </row>
    <row r="13" spans="1:11" x14ac:dyDescent="0.25">
      <c r="A13" s="12">
        <v>4</v>
      </c>
      <c r="B13" s="14" t="s">
        <v>669</v>
      </c>
      <c r="C13" s="21" t="s">
        <v>18</v>
      </c>
      <c r="D13" s="50">
        <v>10</v>
      </c>
      <c r="E13" s="8"/>
      <c r="F13" s="9"/>
      <c r="G13" s="34" t="str">
        <f>IF(F13=0,"",CEILING(D13/F13,1))</f>
        <v/>
      </c>
      <c r="H13" s="63"/>
      <c r="I13" s="35" t="str">
        <f>IF(F13=0,"",G13*H13)</f>
        <v/>
      </c>
      <c r="J13" s="11">
        <v>0.23</v>
      </c>
      <c r="K13" s="5" t="str">
        <f t="shared" ref="K13" si="3">IF(F13=0,"",I13+(I13*J13))</f>
        <v/>
      </c>
    </row>
    <row r="14" spans="1:11" ht="13.5" customHeight="1" x14ac:dyDescent="0.25">
      <c r="A14" s="77"/>
      <c r="B14" s="79" t="s">
        <v>37</v>
      </c>
      <c r="C14" s="80"/>
      <c r="D14" s="89"/>
      <c r="E14" s="16"/>
      <c r="F14" s="17"/>
      <c r="G14" s="15"/>
      <c r="H14" s="90"/>
      <c r="I14" s="18"/>
      <c r="J14" s="19"/>
      <c r="K14" s="18"/>
    </row>
    <row r="15" spans="1:11" x14ac:dyDescent="0.25">
      <c r="A15" s="12">
        <v>5</v>
      </c>
      <c r="B15" s="14" t="s">
        <v>332</v>
      </c>
      <c r="C15" s="21" t="s">
        <v>35</v>
      </c>
      <c r="D15" s="50">
        <v>12</v>
      </c>
      <c r="E15" s="8"/>
      <c r="F15" s="9"/>
      <c r="G15" s="34">
        <v>12</v>
      </c>
      <c r="H15" s="63"/>
      <c r="I15" s="5">
        <f>G15*H15</f>
        <v>0</v>
      </c>
      <c r="J15" s="11">
        <v>0.23</v>
      </c>
      <c r="K15" s="5">
        <f>I15*J15+I15</f>
        <v>0</v>
      </c>
    </row>
    <row r="16" spans="1:11" ht="13.5" customHeight="1" x14ac:dyDescent="0.25">
      <c r="A16" s="203" t="s">
        <v>12</v>
      </c>
      <c r="B16" s="218"/>
      <c r="C16" s="218"/>
      <c r="D16" s="218"/>
      <c r="E16" s="204"/>
      <c r="F16" s="204"/>
      <c r="G16" s="204"/>
      <c r="H16" s="205"/>
      <c r="I16" s="3">
        <f>SUM(I10:I15)</f>
        <v>0</v>
      </c>
      <c r="J16" s="124"/>
      <c r="K16" s="3">
        <f>SUM(K10:K15)</f>
        <v>0</v>
      </c>
    </row>
    <row r="18" spans="1:11" x14ac:dyDescent="0.25">
      <c r="B18" s="6" t="s">
        <v>13</v>
      </c>
      <c r="C18" s="6"/>
    </row>
    <row r="19" spans="1:11" ht="27" customHeight="1" x14ac:dyDescent="0.25">
      <c r="B19" s="206" t="s">
        <v>111</v>
      </c>
      <c r="C19" s="206"/>
      <c r="D19" s="206"/>
      <c r="E19" s="206"/>
      <c r="F19" s="206"/>
      <c r="G19" s="206"/>
      <c r="H19" s="206"/>
      <c r="I19" s="206"/>
      <c r="J19" s="206"/>
      <c r="K19" s="206"/>
    </row>
    <row r="20" spans="1:11" x14ac:dyDescent="0.25">
      <c r="B20" s="206"/>
      <c r="C20" s="206"/>
      <c r="D20" s="206"/>
      <c r="E20" s="206"/>
      <c r="F20" s="206"/>
      <c r="G20" s="206"/>
      <c r="H20" s="206"/>
      <c r="I20" s="206"/>
      <c r="J20" s="206"/>
      <c r="K20" s="206"/>
    </row>
    <row r="21" spans="1:11" x14ac:dyDescent="0.25">
      <c r="B21" s="220" t="s">
        <v>85</v>
      </c>
      <c r="C21" s="220"/>
      <c r="D21" s="220"/>
      <c r="E21" s="220"/>
      <c r="F21" s="220"/>
      <c r="G21" s="220"/>
      <c r="H21" s="220"/>
      <c r="I21" s="220"/>
      <c r="J21" s="220"/>
      <c r="K21" s="220"/>
    </row>
    <row r="22" spans="1:11" x14ac:dyDescent="0.25">
      <c r="B22" s="217"/>
      <c r="C22" s="217"/>
      <c r="D22" s="217"/>
      <c r="E22" s="217"/>
    </row>
    <row r="23" spans="1:11" ht="42.75" customHeight="1" x14ac:dyDescent="0.25">
      <c r="A23" s="43" t="s">
        <v>38</v>
      </c>
      <c r="B23" s="228" t="s">
        <v>329</v>
      </c>
      <c r="C23" s="229"/>
      <c r="D23" s="229"/>
      <c r="E23" s="229"/>
      <c r="F23" s="228" t="s">
        <v>39</v>
      </c>
      <c r="G23" s="228"/>
    </row>
    <row r="24" spans="1:11" x14ac:dyDescent="0.25">
      <c r="A24" s="70"/>
      <c r="B24" s="224" t="s">
        <v>499</v>
      </c>
      <c r="C24" s="224"/>
      <c r="D24" s="224"/>
      <c r="E24" s="224"/>
      <c r="F24" s="222"/>
      <c r="G24" s="222"/>
    </row>
    <row r="25" spans="1:11" x14ac:dyDescent="0.25">
      <c r="A25" s="70"/>
      <c r="B25" s="224" t="s">
        <v>42</v>
      </c>
      <c r="C25" s="224"/>
      <c r="D25" s="224"/>
      <c r="E25" s="224"/>
      <c r="F25" s="222"/>
      <c r="G25" s="222"/>
    </row>
    <row r="26" spans="1:11" x14ac:dyDescent="0.25">
      <c r="A26" s="70"/>
      <c r="B26" s="221" t="s">
        <v>333</v>
      </c>
      <c r="C26" s="221"/>
      <c r="D26" s="221"/>
      <c r="E26" s="221"/>
      <c r="F26" s="222"/>
      <c r="G26" s="222"/>
    </row>
    <row r="27" spans="1:11" x14ac:dyDescent="0.25">
      <c r="A27" s="70"/>
      <c r="B27" s="223" t="s">
        <v>334</v>
      </c>
      <c r="C27" s="224"/>
      <c r="D27" s="224"/>
      <c r="E27" s="224"/>
      <c r="F27" s="222"/>
      <c r="G27" s="222"/>
    </row>
    <row r="28" spans="1:11" x14ac:dyDescent="0.25">
      <c r="A28" s="73">
        <v>1</v>
      </c>
      <c r="B28" s="225" t="s">
        <v>348</v>
      </c>
      <c r="C28" s="226"/>
      <c r="D28" s="226"/>
      <c r="E28" s="227"/>
      <c r="F28" s="222"/>
      <c r="G28" s="222"/>
    </row>
    <row r="29" spans="1:11" x14ac:dyDescent="0.25">
      <c r="A29" s="73">
        <v>2</v>
      </c>
      <c r="B29" s="225" t="s">
        <v>335</v>
      </c>
      <c r="C29" s="226"/>
      <c r="D29" s="226"/>
      <c r="E29" s="227"/>
      <c r="F29" s="222"/>
      <c r="G29" s="222"/>
    </row>
    <row r="30" spans="1:11" x14ac:dyDescent="0.25">
      <c r="A30" s="73">
        <v>3</v>
      </c>
      <c r="B30" s="225" t="s">
        <v>336</v>
      </c>
      <c r="C30" s="226"/>
      <c r="D30" s="226"/>
      <c r="E30" s="227"/>
      <c r="F30" s="222"/>
      <c r="G30" s="222"/>
    </row>
    <row r="31" spans="1:11" ht="13.5" customHeight="1" x14ac:dyDescent="0.25">
      <c r="A31" s="73">
        <v>4</v>
      </c>
      <c r="B31" s="225" t="s">
        <v>337</v>
      </c>
      <c r="C31" s="226"/>
      <c r="D31" s="226"/>
      <c r="E31" s="227"/>
      <c r="F31" s="222"/>
      <c r="G31" s="222"/>
    </row>
    <row r="32" spans="1:11" x14ac:dyDescent="0.25">
      <c r="A32" s="73">
        <v>5</v>
      </c>
      <c r="B32" s="225" t="s">
        <v>338</v>
      </c>
      <c r="C32" s="226"/>
      <c r="D32" s="226"/>
      <c r="E32" s="227"/>
      <c r="F32" s="222"/>
      <c r="G32" s="222"/>
    </row>
    <row r="33" spans="1:11" ht="13.5" customHeight="1" x14ac:dyDescent="0.25">
      <c r="A33" s="73">
        <v>6</v>
      </c>
      <c r="B33" s="225" t="s">
        <v>339</v>
      </c>
      <c r="C33" s="226"/>
      <c r="D33" s="226"/>
      <c r="E33" s="227"/>
      <c r="F33" s="222"/>
      <c r="G33" s="222"/>
    </row>
    <row r="34" spans="1:11" ht="13.5" customHeight="1" x14ac:dyDescent="0.25">
      <c r="A34" s="73">
        <v>7</v>
      </c>
      <c r="B34" s="225" t="s">
        <v>340</v>
      </c>
      <c r="C34" s="226"/>
      <c r="D34" s="226"/>
      <c r="E34" s="227"/>
      <c r="F34" s="222"/>
      <c r="G34" s="222"/>
    </row>
    <row r="35" spans="1:11" x14ac:dyDescent="0.25">
      <c r="A35" s="73">
        <v>8</v>
      </c>
      <c r="B35" s="225" t="s">
        <v>341</v>
      </c>
      <c r="C35" s="226"/>
      <c r="D35" s="226"/>
      <c r="E35" s="227"/>
      <c r="F35" s="222"/>
      <c r="G35" s="222"/>
    </row>
    <row r="36" spans="1:11" ht="13.5" customHeight="1" x14ac:dyDescent="0.25">
      <c r="A36" s="73">
        <v>9</v>
      </c>
      <c r="B36" s="225" t="s">
        <v>342</v>
      </c>
      <c r="C36" s="226"/>
      <c r="D36" s="226"/>
      <c r="E36" s="227"/>
      <c r="F36" s="222"/>
      <c r="G36" s="222"/>
    </row>
    <row r="37" spans="1:11" x14ac:dyDescent="0.25">
      <c r="A37" s="73">
        <v>10</v>
      </c>
      <c r="B37" s="225" t="s">
        <v>343</v>
      </c>
      <c r="C37" s="226"/>
      <c r="D37" s="226"/>
      <c r="E37" s="227"/>
      <c r="F37" s="222"/>
      <c r="G37" s="222"/>
    </row>
    <row r="38" spans="1:11" x14ac:dyDescent="0.25">
      <c r="A38" s="73">
        <v>11</v>
      </c>
      <c r="B38" s="225" t="s">
        <v>344</v>
      </c>
      <c r="C38" s="226"/>
      <c r="D38" s="226"/>
      <c r="E38" s="227"/>
      <c r="F38" s="237"/>
      <c r="G38" s="238"/>
    </row>
    <row r="39" spans="1:11" x14ac:dyDescent="0.25">
      <c r="A39" s="73">
        <v>12</v>
      </c>
      <c r="B39" s="225" t="s">
        <v>345</v>
      </c>
      <c r="C39" s="226"/>
      <c r="D39" s="226"/>
      <c r="E39" s="227"/>
      <c r="F39" s="237"/>
      <c r="G39" s="238"/>
    </row>
    <row r="40" spans="1:11" x14ac:dyDescent="0.25">
      <c r="A40" s="73">
        <v>13</v>
      </c>
      <c r="B40" s="225" t="s">
        <v>346</v>
      </c>
      <c r="C40" s="226"/>
      <c r="D40" s="226"/>
      <c r="E40" s="227"/>
      <c r="F40" s="222"/>
      <c r="G40" s="222"/>
    </row>
    <row r="41" spans="1:11" x14ac:dyDescent="0.25">
      <c r="A41" s="73">
        <v>14</v>
      </c>
      <c r="B41" s="225" t="s">
        <v>347</v>
      </c>
      <c r="C41" s="226"/>
      <c r="D41" s="226"/>
      <c r="E41" s="227"/>
      <c r="F41" s="222"/>
      <c r="G41" s="222"/>
    </row>
    <row r="42" spans="1:11" x14ac:dyDescent="0.25">
      <c r="A42" s="44"/>
      <c r="B42" s="24"/>
      <c r="C42" s="24"/>
      <c r="D42" s="24"/>
      <c r="E42" s="24"/>
      <c r="F42" s="236"/>
      <c r="G42" s="236"/>
    </row>
    <row r="43" spans="1:11" x14ac:dyDescent="0.25">
      <c r="B43" s="217" t="s">
        <v>247</v>
      </c>
      <c r="C43" s="217"/>
      <c r="D43" s="217"/>
      <c r="E43" s="217"/>
      <c r="F43" s="217"/>
      <c r="G43" s="217"/>
      <c r="H43" s="217"/>
      <c r="I43" s="217"/>
      <c r="J43" s="217"/>
      <c r="K43" s="217"/>
    </row>
    <row r="44" spans="1:11" x14ac:dyDescent="0.25">
      <c r="B44" s="234" t="s">
        <v>87</v>
      </c>
      <c r="C44" s="234"/>
      <c r="D44" s="234"/>
      <c r="E44" s="234"/>
      <c r="F44" s="234"/>
      <c r="G44" s="234"/>
      <c r="H44" s="234"/>
      <c r="I44" s="234"/>
      <c r="J44" s="234"/>
      <c r="K44" s="234"/>
    </row>
    <row r="45" spans="1:11" x14ac:dyDescent="0.25">
      <c r="B45" s="217" t="s">
        <v>88</v>
      </c>
      <c r="C45" s="217"/>
      <c r="D45" s="217"/>
      <c r="E45" s="217"/>
      <c r="F45" s="217"/>
      <c r="G45" s="217"/>
      <c r="H45" s="217"/>
      <c r="I45" s="217"/>
      <c r="J45" s="217"/>
      <c r="K45" s="217"/>
    </row>
    <row r="46" spans="1:11" x14ac:dyDescent="0.25">
      <c r="B46" s="217" t="s">
        <v>89</v>
      </c>
      <c r="C46" s="217"/>
      <c r="D46" s="217"/>
      <c r="E46" s="217"/>
      <c r="F46" s="217"/>
      <c r="G46" s="217"/>
      <c r="H46" s="217"/>
      <c r="I46" s="217"/>
      <c r="J46" s="217"/>
      <c r="K46" s="217"/>
    </row>
    <row r="47" spans="1:11" x14ac:dyDescent="0.25">
      <c r="B47" s="235" t="s">
        <v>90</v>
      </c>
      <c r="C47" s="235"/>
      <c r="D47" s="235"/>
      <c r="E47" s="235"/>
      <c r="F47" s="235"/>
      <c r="G47" s="235"/>
      <c r="H47" s="235"/>
      <c r="I47" s="235"/>
      <c r="J47" s="235"/>
      <c r="K47" s="235"/>
    </row>
    <row r="48" spans="1:11" x14ac:dyDescent="0.25">
      <c r="B48" s="217" t="s">
        <v>91</v>
      </c>
      <c r="C48" s="217"/>
      <c r="D48" s="217"/>
      <c r="E48" s="217"/>
      <c r="F48" s="217"/>
      <c r="G48" s="217"/>
      <c r="H48" s="217"/>
      <c r="I48" s="217"/>
      <c r="J48" s="217"/>
      <c r="K48" s="217"/>
    </row>
  </sheetData>
  <mergeCells count="66">
    <mergeCell ref="B44:K44"/>
    <mergeCell ref="B45:K45"/>
    <mergeCell ref="B46:K46"/>
    <mergeCell ref="B47:K47"/>
    <mergeCell ref="B48:K48"/>
    <mergeCell ref="B43:K43"/>
    <mergeCell ref="B36:E36"/>
    <mergeCell ref="F36:G36"/>
    <mergeCell ref="B37:E37"/>
    <mergeCell ref="F37:G37"/>
    <mergeCell ref="B40:E40"/>
    <mergeCell ref="F40:G40"/>
    <mergeCell ref="B38:E38"/>
    <mergeCell ref="F38:G38"/>
    <mergeCell ref="B39:E39"/>
    <mergeCell ref="F39:G39"/>
    <mergeCell ref="B41:E41"/>
    <mergeCell ref="F41:G41"/>
    <mergeCell ref="F42:G42"/>
    <mergeCell ref="B33:E33"/>
    <mergeCell ref="F33:G33"/>
    <mergeCell ref="B34:E34"/>
    <mergeCell ref="F34:G34"/>
    <mergeCell ref="B35:E35"/>
    <mergeCell ref="F35:G35"/>
    <mergeCell ref="B30:E30"/>
    <mergeCell ref="F30:G30"/>
    <mergeCell ref="B31:E31"/>
    <mergeCell ref="F31:G31"/>
    <mergeCell ref="B32:E32"/>
    <mergeCell ref="F32:G32"/>
    <mergeCell ref="B27:E27"/>
    <mergeCell ref="F27:G27"/>
    <mergeCell ref="B28:E28"/>
    <mergeCell ref="F28:G28"/>
    <mergeCell ref="B29:E29"/>
    <mergeCell ref="F29:G29"/>
    <mergeCell ref="B24:E24"/>
    <mergeCell ref="F24:G24"/>
    <mergeCell ref="B25:E25"/>
    <mergeCell ref="F25:G25"/>
    <mergeCell ref="B26:E26"/>
    <mergeCell ref="F26:G26"/>
    <mergeCell ref="B23:E23"/>
    <mergeCell ref="F23:G23"/>
    <mergeCell ref="F6:F9"/>
    <mergeCell ref="G6:G9"/>
    <mergeCell ref="H6:H9"/>
    <mergeCell ref="A16:H16"/>
    <mergeCell ref="B19:K19"/>
    <mergeCell ref="B20:K20"/>
    <mergeCell ref="B21:K21"/>
    <mergeCell ref="B22:E22"/>
    <mergeCell ref="I6:I9"/>
    <mergeCell ref="J6:J9"/>
    <mergeCell ref="K6:K9"/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"/>
  <sheetViews>
    <sheetView view="pageBreakPreview" zoomScaleNormal="100" zoomScaleSheetLayoutView="100" workbookViewId="0">
      <selection activeCell="E17" sqref="E17"/>
    </sheetView>
  </sheetViews>
  <sheetFormatPr defaultRowHeight="13.5" x14ac:dyDescent="0.25"/>
  <cols>
    <col min="1" max="1" width="4.5703125" style="1" customWidth="1"/>
    <col min="2" max="2" width="53" style="1" customWidth="1"/>
    <col min="3" max="3" width="10.42578125" style="1" customWidth="1"/>
    <col min="4" max="4" width="9" style="1" customWidth="1"/>
    <col min="5" max="5" width="50.7109375" style="1" customWidth="1"/>
    <col min="6" max="6" width="9.85546875" style="1" customWidth="1"/>
    <col min="7" max="7" width="10" style="1" customWidth="1"/>
    <col min="8" max="8" width="10.140625" style="1" customWidth="1"/>
    <col min="9" max="9" width="10" style="1" bestFit="1" customWidth="1"/>
    <col min="10" max="10" width="5" style="1" customWidth="1"/>
    <col min="11" max="11" width="10.7109375" style="1" customWidth="1"/>
    <col min="12" max="16384" width="9.140625" style="1"/>
  </cols>
  <sheetData>
    <row r="1" spans="1:11" x14ac:dyDescent="0.25">
      <c r="A1" s="207" t="s">
        <v>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x14ac:dyDescent="0.25">
      <c r="A2" s="207" t="s">
        <v>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349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5" spans="1:11" s="7" customFormat="1" ht="13.5" customHeight="1" x14ac:dyDescent="0.25">
      <c r="A5" s="202" t="s">
        <v>6</v>
      </c>
      <c r="B5" s="211" t="s">
        <v>4</v>
      </c>
      <c r="C5" s="212"/>
      <c r="D5" s="213"/>
      <c r="E5" s="214" t="s">
        <v>5</v>
      </c>
      <c r="F5" s="214"/>
      <c r="G5" s="214"/>
      <c r="H5" s="214"/>
      <c r="I5" s="214"/>
      <c r="J5" s="214"/>
      <c r="K5" s="214"/>
    </row>
    <row r="6" spans="1:11" s="7" customFormat="1" ht="13.5" customHeight="1" x14ac:dyDescent="0.25">
      <c r="A6" s="209"/>
      <c r="B6" s="201" t="s">
        <v>2</v>
      </c>
      <c r="C6" s="202" t="s">
        <v>27</v>
      </c>
      <c r="D6" s="201" t="s">
        <v>8</v>
      </c>
      <c r="E6" s="215" t="s">
        <v>118</v>
      </c>
      <c r="F6" s="201" t="s">
        <v>10</v>
      </c>
      <c r="G6" s="201" t="s">
        <v>11</v>
      </c>
      <c r="H6" s="201" t="s">
        <v>9</v>
      </c>
      <c r="I6" s="201" t="s">
        <v>0</v>
      </c>
      <c r="J6" s="201" t="s">
        <v>7</v>
      </c>
      <c r="K6" s="201" t="s">
        <v>1</v>
      </c>
    </row>
    <row r="7" spans="1:11" s="7" customFormat="1" ht="13.5" customHeight="1" x14ac:dyDescent="0.25">
      <c r="A7" s="209"/>
      <c r="B7" s="201"/>
      <c r="C7" s="209"/>
      <c r="D7" s="201"/>
      <c r="E7" s="215"/>
      <c r="F7" s="201"/>
      <c r="G7" s="201"/>
      <c r="H7" s="201"/>
      <c r="I7" s="201"/>
      <c r="J7" s="201"/>
      <c r="K7" s="201"/>
    </row>
    <row r="8" spans="1:11" s="7" customFormat="1" ht="13.5" customHeight="1" x14ac:dyDescent="0.25">
      <c r="A8" s="209"/>
      <c r="B8" s="201"/>
      <c r="C8" s="209"/>
      <c r="D8" s="201"/>
      <c r="E8" s="215"/>
      <c r="F8" s="201"/>
      <c r="G8" s="201"/>
      <c r="H8" s="201"/>
      <c r="I8" s="201"/>
      <c r="J8" s="201"/>
      <c r="K8" s="201"/>
    </row>
    <row r="9" spans="1:11" s="7" customFormat="1" ht="13.5" customHeight="1" x14ac:dyDescent="0.25">
      <c r="A9" s="210"/>
      <c r="B9" s="202"/>
      <c r="C9" s="209"/>
      <c r="D9" s="202"/>
      <c r="E9" s="215"/>
      <c r="F9" s="201"/>
      <c r="G9" s="201"/>
      <c r="H9" s="202"/>
      <c r="I9" s="201"/>
      <c r="J9" s="201"/>
      <c r="K9" s="201"/>
    </row>
    <row r="10" spans="1:11" x14ac:dyDescent="0.25">
      <c r="A10" s="12">
        <v>1</v>
      </c>
      <c r="B10" s="22" t="s">
        <v>350</v>
      </c>
      <c r="C10" s="92"/>
      <c r="D10" s="99"/>
      <c r="E10" s="16"/>
      <c r="F10" s="17"/>
      <c r="G10" s="83"/>
      <c r="H10" s="93"/>
      <c r="I10" s="84"/>
      <c r="J10" s="19"/>
      <c r="K10" s="18"/>
    </row>
    <row r="11" spans="1:11" x14ac:dyDescent="0.25">
      <c r="A11" s="12" t="s">
        <v>149</v>
      </c>
      <c r="B11" s="22"/>
      <c r="C11" s="196"/>
      <c r="D11" s="197"/>
      <c r="E11" s="8"/>
      <c r="F11" s="9"/>
      <c r="G11" s="34"/>
      <c r="H11" s="63"/>
      <c r="I11" s="35" t="str">
        <f t="shared" ref="I11:I22" si="0">IF(F11=0,"",G11*H11)</f>
        <v/>
      </c>
      <c r="J11" s="11">
        <v>0.08</v>
      </c>
      <c r="K11" s="5" t="str">
        <f t="shared" ref="K11:K22" si="1">IF(F11=0,"",I11+(I11*J11))</f>
        <v/>
      </c>
    </row>
    <row r="12" spans="1:11" x14ac:dyDescent="0.25">
      <c r="A12" s="12" t="s">
        <v>150</v>
      </c>
      <c r="B12" s="22"/>
      <c r="C12" s="196"/>
      <c r="D12" s="197"/>
      <c r="E12" s="8"/>
      <c r="F12" s="9"/>
      <c r="G12" s="34"/>
      <c r="H12" s="63"/>
      <c r="I12" s="35" t="str">
        <f t="shared" si="0"/>
        <v/>
      </c>
      <c r="J12" s="11">
        <v>0.08</v>
      </c>
      <c r="K12" s="5" t="str">
        <f t="shared" si="1"/>
        <v/>
      </c>
    </row>
    <row r="13" spans="1:11" x14ac:dyDescent="0.25">
      <c r="A13" s="12" t="s">
        <v>151</v>
      </c>
      <c r="B13" s="22"/>
      <c r="C13" s="196"/>
      <c r="D13" s="197"/>
      <c r="E13" s="8"/>
      <c r="F13" s="9"/>
      <c r="G13" s="34"/>
      <c r="H13" s="63"/>
      <c r="I13" s="35" t="str">
        <f t="shared" si="0"/>
        <v/>
      </c>
      <c r="J13" s="11">
        <v>0.08</v>
      </c>
      <c r="K13" s="5" t="str">
        <f t="shared" si="1"/>
        <v/>
      </c>
    </row>
    <row r="14" spans="1:11" x14ac:dyDescent="0.25">
      <c r="A14" s="12" t="s">
        <v>152</v>
      </c>
      <c r="B14" s="22"/>
      <c r="C14" s="196"/>
      <c r="D14" s="197"/>
      <c r="E14" s="8"/>
      <c r="F14" s="9"/>
      <c r="G14" s="34"/>
      <c r="H14" s="63"/>
      <c r="I14" s="35" t="str">
        <f t="shared" si="0"/>
        <v/>
      </c>
      <c r="J14" s="11">
        <v>0.08</v>
      </c>
      <c r="K14" s="5" t="str">
        <f t="shared" si="1"/>
        <v/>
      </c>
    </row>
    <row r="15" spans="1:11" x14ac:dyDescent="0.25">
      <c r="A15" s="12">
        <v>2</v>
      </c>
      <c r="B15" s="22" t="s">
        <v>351</v>
      </c>
      <c r="C15" s="198"/>
      <c r="D15" s="199"/>
      <c r="E15" s="16"/>
      <c r="F15" s="17"/>
      <c r="G15" s="83"/>
      <c r="H15" s="53"/>
      <c r="I15" s="84"/>
      <c r="J15" s="19"/>
      <c r="K15" s="18"/>
    </row>
    <row r="16" spans="1:11" x14ac:dyDescent="0.25">
      <c r="A16" s="12" t="s">
        <v>149</v>
      </c>
      <c r="B16" s="22"/>
      <c r="C16" s="196"/>
      <c r="D16" s="197"/>
      <c r="E16" s="8"/>
      <c r="F16" s="9"/>
      <c r="G16" s="34"/>
      <c r="H16" s="63"/>
      <c r="I16" s="35" t="str">
        <f t="shared" si="0"/>
        <v/>
      </c>
      <c r="J16" s="11">
        <v>0.08</v>
      </c>
      <c r="K16" s="5" t="str">
        <f t="shared" si="1"/>
        <v/>
      </c>
    </row>
    <row r="17" spans="1:11" x14ac:dyDescent="0.25">
      <c r="A17" s="12" t="s">
        <v>150</v>
      </c>
      <c r="B17" s="22"/>
      <c r="C17" s="196"/>
      <c r="D17" s="197"/>
      <c r="E17" s="8"/>
      <c r="F17" s="9"/>
      <c r="G17" s="34"/>
      <c r="H17" s="63"/>
      <c r="I17" s="35" t="str">
        <f t="shared" si="0"/>
        <v/>
      </c>
      <c r="J17" s="11">
        <v>0.08</v>
      </c>
      <c r="K17" s="5" t="str">
        <f t="shared" si="1"/>
        <v/>
      </c>
    </row>
    <row r="18" spans="1:11" x14ac:dyDescent="0.25">
      <c r="A18" s="12" t="s">
        <v>151</v>
      </c>
      <c r="B18" s="22"/>
      <c r="C18" s="196"/>
      <c r="D18" s="197"/>
      <c r="E18" s="8"/>
      <c r="F18" s="9"/>
      <c r="G18" s="34"/>
      <c r="H18" s="63"/>
      <c r="I18" s="35" t="str">
        <f t="shared" si="0"/>
        <v/>
      </c>
      <c r="J18" s="11">
        <v>0.08</v>
      </c>
      <c r="K18" s="5" t="str">
        <f t="shared" si="1"/>
        <v/>
      </c>
    </row>
    <row r="19" spans="1:11" x14ac:dyDescent="0.25">
      <c r="A19" s="12" t="s">
        <v>311</v>
      </c>
      <c r="B19" s="22"/>
      <c r="C19" s="196"/>
      <c r="D19" s="197"/>
      <c r="E19" s="8"/>
      <c r="F19" s="9"/>
      <c r="G19" s="34"/>
      <c r="H19" s="65"/>
      <c r="I19" s="35" t="str">
        <f t="shared" si="0"/>
        <v/>
      </c>
      <c r="J19" s="11"/>
      <c r="K19" s="5" t="str">
        <f t="shared" si="1"/>
        <v/>
      </c>
    </row>
    <row r="20" spans="1:11" x14ac:dyDescent="0.25">
      <c r="A20" s="12">
        <v>3</v>
      </c>
      <c r="B20" s="22" t="s">
        <v>352</v>
      </c>
      <c r="C20" s="198"/>
      <c r="D20" s="199"/>
      <c r="E20" s="16"/>
      <c r="F20" s="17"/>
      <c r="G20" s="83"/>
      <c r="H20" s="93"/>
      <c r="I20" s="84"/>
      <c r="J20" s="19"/>
      <c r="K20" s="18"/>
    </row>
    <row r="21" spans="1:11" x14ac:dyDescent="0.25">
      <c r="A21" s="12" t="s">
        <v>149</v>
      </c>
      <c r="B21" s="22"/>
      <c r="C21" s="196"/>
      <c r="D21" s="197"/>
      <c r="E21" s="8"/>
      <c r="F21" s="9"/>
      <c r="G21" s="34"/>
      <c r="H21" s="63"/>
      <c r="I21" s="35" t="str">
        <f t="shared" si="0"/>
        <v/>
      </c>
      <c r="J21" s="11">
        <v>0.08</v>
      </c>
      <c r="K21" s="5" t="str">
        <f t="shared" si="1"/>
        <v/>
      </c>
    </row>
    <row r="22" spans="1:11" x14ac:dyDescent="0.25">
      <c r="A22" s="12" t="s">
        <v>311</v>
      </c>
      <c r="B22" s="22"/>
      <c r="C22" s="21"/>
      <c r="D22" s="100"/>
      <c r="E22" s="8"/>
      <c r="F22" s="9"/>
      <c r="G22" s="34"/>
      <c r="H22" s="65"/>
      <c r="I22" s="35" t="str">
        <f t="shared" si="0"/>
        <v/>
      </c>
      <c r="J22" s="11"/>
      <c r="K22" s="5" t="str">
        <f t="shared" si="1"/>
        <v/>
      </c>
    </row>
    <row r="23" spans="1:11" ht="13.5" customHeight="1" x14ac:dyDescent="0.25">
      <c r="A23" s="77"/>
      <c r="B23" s="79" t="s">
        <v>37</v>
      </c>
      <c r="C23" s="80"/>
      <c r="D23" s="89"/>
      <c r="E23" s="16"/>
      <c r="F23" s="17"/>
      <c r="G23" s="15"/>
      <c r="H23" s="91"/>
      <c r="I23" s="18"/>
      <c r="J23" s="19"/>
      <c r="K23" s="18"/>
    </row>
    <row r="24" spans="1:11" ht="25.5" x14ac:dyDescent="0.25">
      <c r="A24" s="12">
        <v>4</v>
      </c>
      <c r="B24" s="14" t="s">
        <v>353</v>
      </c>
      <c r="C24" s="21" t="s">
        <v>35</v>
      </c>
      <c r="D24" s="50">
        <v>12</v>
      </c>
      <c r="E24" s="8"/>
      <c r="F24" s="9"/>
      <c r="G24" s="34">
        <v>12</v>
      </c>
      <c r="H24" s="63"/>
      <c r="I24" s="5">
        <f>G24*H24</f>
        <v>0</v>
      </c>
      <c r="J24" s="11">
        <v>0.23</v>
      </c>
      <c r="K24" s="5">
        <f>I24*J24+I24</f>
        <v>0</v>
      </c>
    </row>
    <row r="25" spans="1:11" ht="13.5" customHeight="1" x14ac:dyDescent="0.25">
      <c r="A25" s="203" t="s">
        <v>12</v>
      </c>
      <c r="B25" s="218"/>
      <c r="C25" s="218"/>
      <c r="D25" s="218"/>
      <c r="E25" s="204"/>
      <c r="F25" s="204"/>
      <c r="G25" s="204"/>
      <c r="H25" s="205"/>
      <c r="I25" s="3">
        <f>SUM(I10:I24)</f>
        <v>0</v>
      </c>
      <c r="J25" s="124"/>
      <c r="K25" s="3">
        <f>SUM(K10:K24)</f>
        <v>0</v>
      </c>
    </row>
    <row r="27" spans="1:11" x14ac:dyDescent="0.25">
      <c r="B27" s="6" t="s">
        <v>13</v>
      </c>
      <c r="C27" s="6"/>
    </row>
    <row r="28" spans="1:11" ht="27" customHeight="1" x14ac:dyDescent="0.25">
      <c r="B28" s="206" t="s">
        <v>111</v>
      </c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x14ac:dyDescent="0.25">
      <c r="B29" s="206"/>
      <c r="C29" s="206"/>
      <c r="D29" s="206"/>
      <c r="E29" s="206"/>
      <c r="F29" s="206"/>
      <c r="G29" s="206"/>
      <c r="H29" s="206"/>
      <c r="I29" s="206"/>
      <c r="J29" s="206"/>
      <c r="K29" s="206"/>
    </row>
    <row r="30" spans="1:11" x14ac:dyDescent="0.25">
      <c r="B30" s="220" t="s">
        <v>85</v>
      </c>
      <c r="C30" s="220"/>
      <c r="D30" s="220"/>
      <c r="E30" s="220"/>
      <c r="F30" s="220"/>
      <c r="G30" s="220"/>
      <c r="H30" s="220"/>
      <c r="I30" s="220"/>
      <c r="J30" s="220"/>
      <c r="K30" s="220"/>
    </row>
    <row r="31" spans="1:11" x14ac:dyDescent="0.25">
      <c r="B31" s="217"/>
      <c r="C31" s="217"/>
      <c r="D31" s="217"/>
      <c r="E31" s="217"/>
    </row>
    <row r="32" spans="1:11" ht="42.75" customHeight="1" x14ac:dyDescent="0.25">
      <c r="A32" s="43" t="s">
        <v>38</v>
      </c>
      <c r="B32" s="228" t="s">
        <v>329</v>
      </c>
      <c r="C32" s="229"/>
      <c r="D32" s="229"/>
      <c r="E32" s="229"/>
      <c r="F32" s="228" t="s">
        <v>39</v>
      </c>
      <c r="G32" s="228"/>
    </row>
    <row r="33" spans="1:7" x14ac:dyDescent="0.25">
      <c r="A33" s="70"/>
      <c r="B33" s="239" t="s">
        <v>41</v>
      </c>
      <c r="C33" s="240"/>
      <c r="D33" s="240"/>
      <c r="E33" s="241"/>
      <c r="F33" s="222"/>
      <c r="G33" s="222"/>
    </row>
    <row r="34" spans="1:7" x14ac:dyDescent="0.25">
      <c r="A34" s="70"/>
      <c r="B34" s="239" t="s">
        <v>42</v>
      </c>
      <c r="C34" s="240"/>
      <c r="D34" s="240"/>
      <c r="E34" s="241"/>
      <c r="F34" s="222"/>
      <c r="G34" s="222"/>
    </row>
    <row r="35" spans="1:7" x14ac:dyDescent="0.25">
      <c r="A35" s="70"/>
      <c r="B35" s="94" t="s">
        <v>382</v>
      </c>
      <c r="C35" s="95"/>
      <c r="D35" s="95"/>
      <c r="E35" s="96"/>
      <c r="F35" s="222"/>
      <c r="G35" s="222"/>
    </row>
    <row r="36" spans="1:7" x14ac:dyDescent="0.25">
      <c r="A36" s="70"/>
      <c r="B36" s="239" t="s">
        <v>354</v>
      </c>
      <c r="C36" s="240"/>
      <c r="D36" s="240"/>
      <c r="E36" s="241"/>
      <c r="F36" s="222"/>
      <c r="G36" s="222"/>
    </row>
    <row r="37" spans="1:7" ht="13.5" customHeight="1" x14ac:dyDescent="0.25">
      <c r="A37" s="73">
        <v>1</v>
      </c>
      <c r="B37" s="225" t="s">
        <v>355</v>
      </c>
      <c r="C37" s="226"/>
      <c r="D37" s="226"/>
      <c r="E37" s="227"/>
      <c r="F37" s="222"/>
      <c r="G37" s="222"/>
    </row>
    <row r="38" spans="1:7" x14ac:dyDescent="0.25">
      <c r="A38" s="73">
        <v>2</v>
      </c>
      <c r="B38" s="225" t="s">
        <v>356</v>
      </c>
      <c r="C38" s="226"/>
      <c r="D38" s="226"/>
      <c r="E38" s="227"/>
      <c r="F38" s="222"/>
      <c r="G38" s="222"/>
    </row>
    <row r="39" spans="1:7" ht="13.5" customHeight="1" x14ac:dyDescent="0.25">
      <c r="A39" s="73">
        <v>3</v>
      </c>
      <c r="B39" s="225" t="s">
        <v>357</v>
      </c>
      <c r="C39" s="226"/>
      <c r="D39" s="226"/>
      <c r="E39" s="227"/>
      <c r="F39" s="222"/>
      <c r="G39" s="222"/>
    </row>
    <row r="40" spans="1:7" ht="13.5" customHeight="1" x14ac:dyDescent="0.25">
      <c r="A40" s="73">
        <v>4</v>
      </c>
      <c r="B40" s="225" t="s">
        <v>358</v>
      </c>
      <c r="C40" s="226"/>
      <c r="D40" s="226"/>
      <c r="E40" s="227"/>
      <c r="F40" s="222"/>
      <c r="G40" s="222"/>
    </row>
    <row r="41" spans="1:7" ht="54" customHeight="1" x14ac:dyDescent="0.25">
      <c r="A41" s="73">
        <v>5</v>
      </c>
      <c r="B41" s="225" t="s">
        <v>359</v>
      </c>
      <c r="C41" s="226"/>
      <c r="D41" s="226"/>
      <c r="E41" s="227"/>
      <c r="F41" s="222"/>
      <c r="G41" s="222"/>
    </row>
    <row r="42" spans="1:7" ht="13.5" customHeight="1" x14ac:dyDescent="0.25">
      <c r="A42" s="73">
        <v>6</v>
      </c>
      <c r="B42" s="225" t="s">
        <v>360</v>
      </c>
      <c r="C42" s="226"/>
      <c r="D42" s="226"/>
      <c r="E42" s="227"/>
      <c r="F42" s="222"/>
      <c r="G42" s="222"/>
    </row>
    <row r="43" spans="1:7" ht="13.5" customHeight="1" x14ac:dyDescent="0.25">
      <c r="A43" s="73">
        <v>7</v>
      </c>
      <c r="B43" s="225" t="s">
        <v>361</v>
      </c>
      <c r="C43" s="226"/>
      <c r="D43" s="226"/>
      <c r="E43" s="227"/>
      <c r="F43" s="222"/>
      <c r="G43" s="222"/>
    </row>
    <row r="44" spans="1:7" x14ac:dyDescent="0.25">
      <c r="A44" s="73">
        <v>8</v>
      </c>
      <c r="B44" s="225" t="s">
        <v>362</v>
      </c>
      <c r="C44" s="226"/>
      <c r="D44" s="226"/>
      <c r="E44" s="227"/>
      <c r="F44" s="222"/>
      <c r="G44" s="222"/>
    </row>
    <row r="45" spans="1:7" ht="13.5" customHeight="1" x14ac:dyDescent="0.25">
      <c r="A45" s="73">
        <v>9</v>
      </c>
      <c r="B45" s="225" t="s">
        <v>363</v>
      </c>
      <c r="C45" s="226"/>
      <c r="D45" s="226"/>
      <c r="E45" s="227"/>
      <c r="F45" s="222"/>
      <c r="G45" s="222"/>
    </row>
    <row r="46" spans="1:7" x14ac:dyDescent="0.25">
      <c r="A46" s="73">
        <v>10</v>
      </c>
      <c r="B46" s="225" t="s">
        <v>364</v>
      </c>
      <c r="C46" s="226"/>
      <c r="D46" s="226"/>
      <c r="E46" s="227"/>
      <c r="F46" s="222"/>
      <c r="G46" s="222"/>
    </row>
    <row r="47" spans="1:7" x14ac:dyDescent="0.25">
      <c r="A47" s="73">
        <v>11</v>
      </c>
      <c r="B47" s="225" t="s">
        <v>365</v>
      </c>
      <c r="C47" s="226"/>
      <c r="D47" s="226"/>
      <c r="E47" s="227"/>
      <c r="F47" s="222"/>
      <c r="G47" s="222"/>
    </row>
    <row r="48" spans="1:7" x14ac:dyDescent="0.25">
      <c r="A48" s="73">
        <v>12</v>
      </c>
      <c r="B48" s="225" t="s">
        <v>366</v>
      </c>
      <c r="C48" s="226"/>
      <c r="D48" s="226"/>
      <c r="E48" s="227"/>
      <c r="F48" s="222"/>
      <c r="G48" s="222"/>
    </row>
    <row r="49" spans="1:7" x14ac:dyDescent="0.25">
      <c r="A49" s="73">
        <v>13</v>
      </c>
      <c r="B49" s="225" t="s">
        <v>367</v>
      </c>
      <c r="C49" s="226"/>
      <c r="D49" s="226"/>
      <c r="E49" s="227"/>
      <c r="F49" s="222"/>
      <c r="G49" s="222"/>
    </row>
    <row r="50" spans="1:7" x14ac:dyDescent="0.25">
      <c r="A50" s="73">
        <v>14</v>
      </c>
      <c r="B50" s="225" t="s">
        <v>368</v>
      </c>
      <c r="C50" s="226"/>
      <c r="D50" s="226"/>
      <c r="E50" s="227"/>
      <c r="F50" s="222"/>
      <c r="G50" s="222"/>
    </row>
    <row r="51" spans="1:7" x14ac:dyDescent="0.25">
      <c r="A51" s="73">
        <v>15</v>
      </c>
      <c r="B51" s="225" t="s">
        <v>369</v>
      </c>
      <c r="C51" s="226"/>
      <c r="D51" s="226"/>
      <c r="E51" s="227"/>
      <c r="F51" s="222"/>
      <c r="G51" s="222"/>
    </row>
    <row r="52" spans="1:7" x14ac:dyDescent="0.25">
      <c r="A52" s="73">
        <v>16</v>
      </c>
      <c r="B52" s="225" t="s">
        <v>370</v>
      </c>
      <c r="C52" s="226"/>
      <c r="D52" s="226"/>
      <c r="E52" s="227"/>
      <c r="F52" s="222"/>
      <c r="G52" s="222"/>
    </row>
    <row r="53" spans="1:7" ht="26.25" customHeight="1" x14ac:dyDescent="0.25">
      <c r="A53" s="73">
        <v>17</v>
      </c>
      <c r="B53" s="225" t="s">
        <v>371</v>
      </c>
      <c r="C53" s="226"/>
      <c r="D53" s="226"/>
      <c r="E53" s="227"/>
      <c r="F53" s="222"/>
      <c r="G53" s="222"/>
    </row>
    <row r="54" spans="1:7" x14ac:dyDescent="0.25">
      <c r="A54" s="73">
        <v>18</v>
      </c>
      <c r="B54" s="225" t="s">
        <v>372</v>
      </c>
      <c r="C54" s="226"/>
      <c r="D54" s="226"/>
      <c r="E54" s="227"/>
      <c r="F54" s="222"/>
      <c r="G54" s="222"/>
    </row>
    <row r="55" spans="1:7" x14ac:dyDescent="0.25">
      <c r="A55" s="73">
        <v>19</v>
      </c>
      <c r="B55" s="225" t="s">
        <v>373</v>
      </c>
      <c r="C55" s="226"/>
      <c r="D55" s="226"/>
      <c r="E55" s="227"/>
      <c r="F55" s="222"/>
      <c r="G55" s="222"/>
    </row>
    <row r="56" spans="1:7" x14ac:dyDescent="0.25">
      <c r="A56" s="73">
        <v>20</v>
      </c>
      <c r="B56" s="225" t="s">
        <v>374</v>
      </c>
      <c r="C56" s="226"/>
      <c r="D56" s="226"/>
      <c r="E56" s="227"/>
      <c r="F56" s="222"/>
      <c r="G56" s="222"/>
    </row>
    <row r="57" spans="1:7" x14ac:dyDescent="0.25">
      <c r="A57" s="73">
        <v>21</v>
      </c>
      <c r="B57" s="225" t="s">
        <v>375</v>
      </c>
      <c r="C57" s="226"/>
      <c r="D57" s="226"/>
      <c r="E57" s="227"/>
      <c r="F57" s="222"/>
      <c r="G57" s="222"/>
    </row>
    <row r="58" spans="1:7" x14ac:dyDescent="0.25">
      <c r="A58" s="73">
        <v>22</v>
      </c>
      <c r="B58" s="225" t="s">
        <v>376</v>
      </c>
      <c r="C58" s="226"/>
      <c r="D58" s="226"/>
      <c r="E58" s="227"/>
      <c r="F58" s="222"/>
      <c r="G58" s="222"/>
    </row>
    <row r="59" spans="1:7" x14ac:dyDescent="0.25">
      <c r="A59" s="73">
        <v>23</v>
      </c>
      <c r="B59" s="225" t="s">
        <v>377</v>
      </c>
      <c r="C59" s="226"/>
      <c r="D59" s="226"/>
      <c r="E59" s="227"/>
      <c r="F59" s="222"/>
      <c r="G59" s="222"/>
    </row>
    <row r="60" spans="1:7" x14ac:dyDescent="0.25">
      <c r="A60" s="73">
        <v>24</v>
      </c>
      <c r="B60" s="225" t="s">
        <v>378</v>
      </c>
      <c r="C60" s="226"/>
      <c r="D60" s="226"/>
      <c r="E60" s="227"/>
      <c r="F60" s="222"/>
      <c r="G60" s="222"/>
    </row>
    <row r="61" spans="1:7" x14ac:dyDescent="0.25">
      <c r="A61" s="73">
        <v>25</v>
      </c>
      <c r="B61" s="225" t="s">
        <v>82</v>
      </c>
      <c r="C61" s="226"/>
      <c r="D61" s="226"/>
      <c r="E61" s="227"/>
      <c r="F61" s="222"/>
      <c r="G61" s="222"/>
    </row>
    <row r="62" spans="1:7" x14ac:dyDescent="0.25">
      <c r="A62" s="73">
        <v>26</v>
      </c>
      <c r="B62" s="225" t="s">
        <v>83</v>
      </c>
      <c r="C62" s="226"/>
      <c r="D62" s="226"/>
      <c r="E62" s="227"/>
      <c r="F62" s="222"/>
      <c r="G62" s="222"/>
    </row>
    <row r="63" spans="1:7" x14ac:dyDescent="0.25">
      <c r="A63" s="73">
        <v>27</v>
      </c>
      <c r="B63" s="225" t="s">
        <v>379</v>
      </c>
      <c r="C63" s="226"/>
      <c r="D63" s="226"/>
      <c r="E63" s="227"/>
      <c r="F63" s="222"/>
      <c r="G63" s="222"/>
    </row>
    <row r="64" spans="1:7" x14ac:dyDescent="0.25">
      <c r="A64" s="73">
        <v>28</v>
      </c>
      <c r="B64" s="225" t="s">
        <v>380</v>
      </c>
      <c r="C64" s="226"/>
      <c r="D64" s="226"/>
      <c r="E64" s="227"/>
      <c r="F64" s="222"/>
      <c r="G64" s="222"/>
    </row>
    <row r="65" spans="1:11" x14ac:dyDescent="0.25">
      <c r="A65" s="73">
        <v>29</v>
      </c>
      <c r="B65" s="225" t="s">
        <v>381</v>
      </c>
      <c r="C65" s="226"/>
      <c r="D65" s="226"/>
      <c r="E65" s="227"/>
      <c r="F65" s="222"/>
      <c r="G65" s="222"/>
    </row>
    <row r="66" spans="1:11" x14ac:dyDescent="0.25">
      <c r="A66" s="44"/>
      <c r="B66" s="24"/>
      <c r="C66" s="24"/>
      <c r="D66" s="24"/>
      <c r="E66" s="24"/>
      <c r="F66" s="236"/>
      <c r="G66" s="236"/>
    </row>
    <row r="67" spans="1:11" ht="13.5" customHeight="1" x14ac:dyDescent="0.25">
      <c r="B67" s="220" t="s">
        <v>85</v>
      </c>
      <c r="C67" s="220"/>
      <c r="D67" s="220"/>
      <c r="E67" s="220"/>
      <c r="F67" s="220"/>
      <c r="G67" s="220"/>
      <c r="H67" s="220"/>
      <c r="I67" s="220"/>
      <c r="J67" s="220"/>
      <c r="K67" s="220"/>
    </row>
    <row r="68" spans="1:11" x14ac:dyDescent="0.25">
      <c r="B68" s="217"/>
      <c r="C68" s="217"/>
      <c r="D68" s="217"/>
      <c r="E68" s="217"/>
    </row>
    <row r="69" spans="1:11" ht="13.5" customHeight="1" x14ac:dyDescent="0.25">
      <c r="A69" s="43" t="s">
        <v>38</v>
      </c>
      <c r="B69" s="228" t="s">
        <v>329</v>
      </c>
      <c r="C69" s="229"/>
      <c r="D69" s="229"/>
      <c r="E69" s="229"/>
      <c r="F69" s="228" t="s">
        <v>39</v>
      </c>
      <c r="G69" s="228"/>
    </row>
    <row r="70" spans="1:11" x14ac:dyDescent="0.25">
      <c r="A70" s="70"/>
      <c r="B70" s="239" t="s">
        <v>499</v>
      </c>
      <c r="C70" s="240"/>
      <c r="D70" s="240"/>
      <c r="E70" s="241"/>
      <c r="F70" s="222"/>
      <c r="G70" s="222"/>
    </row>
    <row r="71" spans="1:11" x14ac:dyDescent="0.25">
      <c r="A71" s="70"/>
      <c r="B71" s="239" t="s">
        <v>42</v>
      </c>
      <c r="C71" s="240"/>
      <c r="D71" s="240"/>
      <c r="E71" s="241"/>
      <c r="F71" s="222"/>
      <c r="G71" s="222"/>
    </row>
    <row r="72" spans="1:11" x14ac:dyDescent="0.25">
      <c r="A72" s="70"/>
      <c r="B72" s="94" t="s">
        <v>382</v>
      </c>
      <c r="C72" s="95"/>
      <c r="D72" s="95"/>
      <c r="E72" s="96"/>
      <c r="F72" s="222"/>
      <c r="G72" s="222"/>
    </row>
    <row r="73" spans="1:11" x14ac:dyDescent="0.25">
      <c r="A73" s="70"/>
      <c r="B73" s="239" t="s">
        <v>334</v>
      </c>
      <c r="C73" s="240"/>
      <c r="D73" s="240"/>
      <c r="E73" s="241"/>
      <c r="F73" s="222"/>
      <c r="G73" s="222"/>
    </row>
    <row r="74" spans="1:11" x14ac:dyDescent="0.25">
      <c r="A74" s="73">
        <v>1</v>
      </c>
      <c r="B74" s="242" t="s">
        <v>383</v>
      </c>
      <c r="C74" s="242"/>
      <c r="D74" s="242"/>
      <c r="E74" s="242"/>
      <c r="F74" s="222"/>
      <c r="G74" s="222"/>
    </row>
    <row r="75" spans="1:11" x14ac:dyDescent="0.25">
      <c r="A75" s="73">
        <v>2</v>
      </c>
      <c r="B75" s="243" t="s">
        <v>384</v>
      </c>
      <c r="C75" s="243"/>
      <c r="D75" s="243"/>
      <c r="E75" s="243"/>
      <c r="F75" s="222"/>
      <c r="G75" s="222"/>
    </row>
    <row r="76" spans="1:11" x14ac:dyDescent="0.25">
      <c r="A76" s="73">
        <v>3</v>
      </c>
      <c r="B76" s="225" t="s">
        <v>385</v>
      </c>
      <c r="C76" s="226"/>
      <c r="D76" s="226"/>
      <c r="E76" s="227"/>
      <c r="F76" s="222"/>
      <c r="G76" s="222"/>
    </row>
    <row r="78" spans="1:11" x14ac:dyDescent="0.25">
      <c r="B78" s="217" t="s">
        <v>247</v>
      </c>
      <c r="C78" s="217"/>
      <c r="D78" s="217"/>
      <c r="E78" s="217"/>
      <c r="F78" s="217"/>
      <c r="G78" s="217"/>
      <c r="H78" s="217"/>
      <c r="I78" s="217"/>
      <c r="J78" s="217"/>
      <c r="K78" s="217"/>
    </row>
    <row r="79" spans="1:11" x14ac:dyDescent="0.25">
      <c r="B79" s="234" t="s">
        <v>87</v>
      </c>
      <c r="C79" s="234"/>
      <c r="D79" s="234"/>
      <c r="E79" s="234"/>
      <c r="F79" s="234"/>
      <c r="G79" s="234"/>
      <c r="H79" s="234"/>
      <c r="I79" s="234"/>
      <c r="J79" s="234"/>
      <c r="K79" s="234"/>
    </row>
    <row r="80" spans="1:11" x14ac:dyDescent="0.25">
      <c r="B80" s="217" t="s">
        <v>88</v>
      </c>
      <c r="C80" s="217"/>
      <c r="D80" s="217"/>
      <c r="E80" s="217"/>
      <c r="F80" s="217"/>
      <c r="G80" s="217"/>
      <c r="H80" s="217"/>
      <c r="I80" s="217"/>
      <c r="J80" s="217"/>
      <c r="K80" s="217"/>
    </row>
    <row r="81" spans="2:11" x14ac:dyDescent="0.25">
      <c r="B81" s="217" t="s">
        <v>89</v>
      </c>
      <c r="C81" s="217"/>
      <c r="D81" s="217"/>
      <c r="E81" s="217"/>
      <c r="F81" s="217"/>
      <c r="G81" s="217"/>
      <c r="H81" s="217"/>
      <c r="I81" s="217"/>
      <c r="J81" s="217"/>
      <c r="K81" s="217"/>
    </row>
    <row r="82" spans="2:11" x14ac:dyDescent="0.25">
      <c r="B82" s="235" t="s">
        <v>90</v>
      </c>
      <c r="C82" s="235"/>
      <c r="D82" s="235"/>
      <c r="E82" s="235"/>
      <c r="F82" s="235"/>
      <c r="G82" s="235"/>
      <c r="H82" s="235"/>
      <c r="I82" s="235"/>
      <c r="J82" s="235"/>
      <c r="K82" s="235"/>
    </row>
    <row r="83" spans="2:11" x14ac:dyDescent="0.25">
      <c r="B83" s="217" t="s">
        <v>91</v>
      </c>
      <c r="C83" s="217"/>
      <c r="D83" s="217"/>
      <c r="E83" s="217"/>
      <c r="F83" s="217"/>
      <c r="G83" s="217"/>
      <c r="H83" s="217"/>
      <c r="I83" s="217"/>
      <c r="J83" s="217"/>
      <c r="K83" s="217"/>
    </row>
  </sheetData>
  <mergeCells count="112">
    <mergeCell ref="B82:K82"/>
    <mergeCell ref="B83:K83"/>
    <mergeCell ref="B76:E76"/>
    <mergeCell ref="F76:G76"/>
    <mergeCell ref="B78:K78"/>
    <mergeCell ref="B79:K79"/>
    <mergeCell ref="B80:K80"/>
    <mergeCell ref="B81:K81"/>
    <mergeCell ref="B73:E73"/>
    <mergeCell ref="F73:G73"/>
    <mergeCell ref="B74:E74"/>
    <mergeCell ref="F74:G74"/>
    <mergeCell ref="B75:E75"/>
    <mergeCell ref="F75:G75"/>
    <mergeCell ref="B67:K67"/>
    <mergeCell ref="B68:E68"/>
    <mergeCell ref="B69:E69"/>
    <mergeCell ref="F69:G69"/>
    <mergeCell ref="B70:E70"/>
    <mergeCell ref="F70:G70"/>
    <mergeCell ref="B71:E71"/>
    <mergeCell ref="F71:G71"/>
    <mergeCell ref="F72:G72"/>
    <mergeCell ref="B54:E54"/>
    <mergeCell ref="B56:E56"/>
    <mergeCell ref="B55:E55"/>
    <mergeCell ref="B65:E65"/>
    <mergeCell ref="B64:E64"/>
    <mergeCell ref="B59:E59"/>
    <mergeCell ref="B58:E58"/>
    <mergeCell ref="B60:E60"/>
    <mergeCell ref="B62:E62"/>
    <mergeCell ref="F54:G54"/>
    <mergeCell ref="F55:G55"/>
    <mergeCell ref="F56:G56"/>
    <mergeCell ref="F57:G57"/>
    <mergeCell ref="F58:G58"/>
    <mergeCell ref="F48:G48"/>
    <mergeCell ref="F49:G49"/>
    <mergeCell ref="F50:G50"/>
    <mergeCell ref="F51:G51"/>
    <mergeCell ref="F52:G52"/>
    <mergeCell ref="F66:G66"/>
    <mergeCell ref="B45:E45"/>
    <mergeCell ref="F45:G45"/>
    <mergeCell ref="B46:E46"/>
    <mergeCell ref="F46:G46"/>
    <mergeCell ref="B47:E47"/>
    <mergeCell ref="F47:G47"/>
    <mergeCell ref="F65:G65"/>
    <mergeCell ref="B48:E48"/>
    <mergeCell ref="B49:E49"/>
    <mergeCell ref="B53:E53"/>
    <mergeCell ref="B52:E52"/>
    <mergeCell ref="B51:E51"/>
    <mergeCell ref="B50:E50"/>
    <mergeCell ref="B61:E61"/>
    <mergeCell ref="B63:E63"/>
    <mergeCell ref="B57:E57"/>
    <mergeCell ref="F59:G59"/>
    <mergeCell ref="F60:G60"/>
    <mergeCell ref="F61:G61"/>
    <mergeCell ref="F62:G62"/>
    <mergeCell ref="F63:G63"/>
    <mergeCell ref="F64:G64"/>
    <mergeCell ref="F53:G53"/>
    <mergeCell ref="B42:E42"/>
    <mergeCell ref="F42:G42"/>
    <mergeCell ref="B43:E43"/>
    <mergeCell ref="F43:G43"/>
    <mergeCell ref="B44:E44"/>
    <mergeCell ref="F44:G44"/>
    <mergeCell ref="B39:E39"/>
    <mergeCell ref="F39:G39"/>
    <mergeCell ref="B40:E40"/>
    <mergeCell ref="F40:G40"/>
    <mergeCell ref="B41:E41"/>
    <mergeCell ref="F41:G41"/>
    <mergeCell ref="B36:E36"/>
    <mergeCell ref="F36:G36"/>
    <mergeCell ref="B37:E37"/>
    <mergeCell ref="F37:G37"/>
    <mergeCell ref="B38:E38"/>
    <mergeCell ref="F38:G38"/>
    <mergeCell ref="B33:E33"/>
    <mergeCell ref="F33:G33"/>
    <mergeCell ref="B34:E34"/>
    <mergeCell ref="F34:G34"/>
    <mergeCell ref="F35:G35"/>
    <mergeCell ref="A25:H25"/>
    <mergeCell ref="B28:K28"/>
    <mergeCell ref="B29:K29"/>
    <mergeCell ref="B30:K30"/>
    <mergeCell ref="B31:E31"/>
    <mergeCell ref="B32:E32"/>
    <mergeCell ref="F32:G32"/>
    <mergeCell ref="F6:F9"/>
    <mergeCell ref="G6:G9"/>
    <mergeCell ref="H6:H9"/>
    <mergeCell ref="I6:I9"/>
    <mergeCell ref="J6:J9"/>
    <mergeCell ref="K6:K9"/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15</vt:i4>
      </vt:variant>
    </vt:vector>
  </HeadingPairs>
  <TitlesOfParts>
    <vt:vector size="29" baseType="lpstr">
      <vt:lpstr>Pakiet1</vt:lpstr>
      <vt:lpstr>Pakiet2</vt:lpstr>
      <vt:lpstr>Pakiet3</vt:lpstr>
      <vt:lpstr>Pakiet4</vt:lpstr>
      <vt:lpstr>Pakiet5</vt:lpstr>
      <vt:lpstr>Pakiet6</vt:lpstr>
      <vt:lpstr>Pakiet7</vt:lpstr>
      <vt:lpstr>Pakiet8</vt:lpstr>
      <vt:lpstr>Pakiet9</vt:lpstr>
      <vt:lpstr>Pakiet10</vt:lpstr>
      <vt:lpstr>Pakiet11</vt:lpstr>
      <vt:lpstr>Pakiet12</vt:lpstr>
      <vt:lpstr>Pakiet13</vt:lpstr>
      <vt:lpstr>Arkusz14</vt:lpstr>
      <vt:lpstr>Pakiet9!_GoBack1</vt:lpstr>
      <vt:lpstr>Arkusz14!Obszar_wydruku</vt:lpstr>
      <vt:lpstr>Pakiet1!Obszar_wydruku</vt:lpstr>
      <vt:lpstr>Pakiet10!Obszar_wydruku</vt:lpstr>
      <vt:lpstr>Pakiet11!Obszar_wydruku</vt:lpstr>
      <vt:lpstr>Pakiet12!Obszar_wydruku</vt:lpstr>
      <vt:lpstr>Pakiet13!Obszar_wydruku</vt:lpstr>
      <vt:lpstr>Pakiet2!Obszar_wydruku</vt:lpstr>
      <vt:lpstr>Pakiet3!Obszar_wydruku</vt:lpstr>
      <vt:lpstr>Pakiet4!Obszar_wydruku</vt:lpstr>
      <vt:lpstr>Pakiet5!Obszar_wydruku</vt:lpstr>
      <vt:lpstr>Pakiet6!Obszar_wydruku</vt:lpstr>
      <vt:lpstr>Pakiet7!Obszar_wydruku</vt:lpstr>
      <vt:lpstr>Pakiet8!Obszar_wydruku</vt:lpstr>
      <vt:lpstr>Pakiet9!Obszar_wydruku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2022-04-26T05:48:56Z</dcterms:modified>
</cp:coreProperties>
</file>