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defaultThemeVersion="124226"/>
  <bookViews>
    <workbookView xWindow="888" yWindow="396" windowWidth="14820" windowHeight="9672" tabRatio="884" activeTab="1"/>
  </bookViews>
  <sheets>
    <sheet name="Pakiet1" sheetId="95" r:id="rId1"/>
    <sheet name="Arkusz2" sheetId="94" r:id="rId2"/>
  </sheets>
  <definedNames>
    <definedName name="_xlnm.Print_Area" localSheetId="1">Arkusz2!$A$1:$J$80</definedName>
    <definedName name="_xlnm.Print_Area" localSheetId="0">Pakiet1!$A$1:$K$20</definedName>
  </definedNames>
  <calcPr calcId="145621" iterateDelta="1E-4"/>
</workbook>
</file>

<file path=xl/calcChain.xml><?xml version="1.0" encoding="utf-8"?>
<calcChain xmlns="http://schemas.openxmlformats.org/spreadsheetml/2006/main">
  <c r="F11" i="94" l="1"/>
  <c r="F12" i="94"/>
  <c r="F13" i="94"/>
  <c r="F14" i="94"/>
  <c r="F15" i="94"/>
  <c r="F16" i="94"/>
  <c r="F17" i="94"/>
  <c r="F18" i="94"/>
  <c r="F19" i="94"/>
  <c r="F20" i="94"/>
  <c r="F21" i="94"/>
  <c r="F22" i="94"/>
  <c r="F23" i="94"/>
  <c r="F24" i="94"/>
  <c r="F25" i="94"/>
  <c r="F26" i="94"/>
  <c r="F27" i="94"/>
  <c r="F28" i="94"/>
  <c r="F29" i="94"/>
  <c r="F30" i="94"/>
  <c r="F31" i="94"/>
  <c r="F32" i="94"/>
  <c r="F33" i="94"/>
  <c r="F34" i="94"/>
  <c r="F35" i="94"/>
  <c r="F36" i="94"/>
  <c r="F37" i="94"/>
  <c r="F38" i="94"/>
  <c r="F39" i="94"/>
  <c r="F40" i="94"/>
  <c r="F41" i="94"/>
  <c r="F42" i="94"/>
  <c r="F43" i="94"/>
  <c r="F44" i="94"/>
  <c r="F45" i="94"/>
  <c r="F46" i="94"/>
  <c r="F47" i="94"/>
  <c r="F48" i="94"/>
  <c r="F49" i="94"/>
  <c r="F50" i="94"/>
  <c r="F51" i="94"/>
  <c r="F52" i="94"/>
  <c r="F53" i="94"/>
  <c r="F54" i="94"/>
  <c r="F55" i="94"/>
  <c r="F56" i="94"/>
  <c r="F57" i="94"/>
  <c r="F58" i="94"/>
  <c r="F59" i="94"/>
  <c r="F60" i="94"/>
  <c r="F61" i="94"/>
  <c r="F62" i="94"/>
  <c r="F63" i="94"/>
  <c r="F64" i="94"/>
  <c r="F65" i="94"/>
  <c r="F66" i="94"/>
  <c r="F67" i="94"/>
  <c r="J12" i="94"/>
  <c r="J13" i="94"/>
  <c r="J14" i="94"/>
  <c r="J15" i="94"/>
  <c r="J16" i="94"/>
  <c r="J17" i="94"/>
  <c r="J18" i="94"/>
  <c r="J19" i="94"/>
  <c r="J20" i="94"/>
  <c r="J21" i="94"/>
  <c r="J22" i="94"/>
  <c r="J23" i="94"/>
  <c r="J24" i="94"/>
  <c r="J25" i="94"/>
  <c r="J26" i="94"/>
  <c r="J27" i="94"/>
  <c r="J28" i="94"/>
  <c r="J29" i="94"/>
  <c r="J30" i="94"/>
  <c r="J31" i="94"/>
  <c r="J32" i="94"/>
  <c r="J33" i="94"/>
  <c r="J34" i="94"/>
  <c r="J35" i="94"/>
  <c r="J36" i="94"/>
  <c r="J37" i="94"/>
  <c r="J38" i="94"/>
  <c r="J39" i="94"/>
  <c r="J40" i="94"/>
  <c r="J41" i="94"/>
  <c r="J42" i="94"/>
  <c r="J43" i="94"/>
  <c r="J44" i="94"/>
  <c r="J45" i="94"/>
  <c r="J46" i="94"/>
  <c r="J47" i="94"/>
  <c r="J48" i="94"/>
  <c r="J49" i="94"/>
  <c r="J50" i="94"/>
  <c r="J51" i="94"/>
  <c r="J52" i="94"/>
  <c r="J53" i="94"/>
  <c r="J54" i="94"/>
  <c r="J55" i="94"/>
  <c r="J56" i="94"/>
  <c r="J57" i="94"/>
  <c r="J58" i="94"/>
  <c r="J59" i="94"/>
  <c r="J60" i="94"/>
  <c r="J61" i="94"/>
  <c r="J62" i="94"/>
  <c r="J63" i="94"/>
  <c r="J64" i="94"/>
  <c r="J65" i="94"/>
  <c r="J66" i="94"/>
  <c r="J67" i="94"/>
  <c r="J68" i="94"/>
  <c r="H12" i="94"/>
  <c r="H13" i="94"/>
  <c r="H14" i="94"/>
  <c r="H15" i="94"/>
  <c r="H16" i="94"/>
  <c r="H17" i="94"/>
  <c r="H18" i="94"/>
  <c r="H19" i="94"/>
  <c r="H20" i="94"/>
  <c r="H21" i="94"/>
  <c r="H22" i="94"/>
  <c r="H23" i="94"/>
  <c r="H24" i="94"/>
  <c r="H25" i="94"/>
  <c r="H26" i="94"/>
  <c r="H27" i="94"/>
  <c r="H28" i="94"/>
  <c r="H29" i="94"/>
  <c r="H30" i="94"/>
  <c r="H31" i="94"/>
  <c r="H32" i="94"/>
  <c r="H33" i="94"/>
  <c r="H34" i="94"/>
  <c r="H35" i="94"/>
  <c r="H36" i="94"/>
  <c r="H37" i="94"/>
  <c r="H38" i="94"/>
  <c r="H39" i="94"/>
  <c r="H40" i="94"/>
  <c r="H41" i="94"/>
  <c r="H42" i="94"/>
  <c r="H43" i="94"/>
  <c r="H44" i="94"/>
  <c r="H45" i="94"/>
  <c r="H46" i="94"/>
  <c r="H47" i="94"/>
  <c r="H48" i="94"/>
  <c r="H49" i="94"/>
  <c r="H50" i="94"/>
  <c r="H51" i="94"/>
  <c r="H52" i="94"/>
  <c r="H53" i="94"/>
  <c r="H54" i="94"/>
  <c r="H55" i="94"/>
  <c r="H56" i="94"/>
  <c r="H57" i="94"/>
  <c r="H58" i="94"/>
  <c r="H59" i="94"/>
  <c r="H60" i="94"/>
  <c r="H61" i="94"/>
  <c r="H62" i="94"/>
  <c r="H63" i="94"/>
  <c r="H64" i="94"/>
  <c r="H65" i="94"/>
  <c r="H66" i="94"/>
  <c r="H67" i="94"/>
  <c r="H68" i="94"/>
  <c r="G12" i="95" l="1"/>
  <c r="I12" i="95" s="1"/>
  <c r="K12" i="95" s="1"/>
  <c r="G11" i="95"/>
  <c r="I11" i="95" s="1"/>
  <c r="K11" i="95" s="1"/>
  <c r="G10" i="95"/>
  <c r="I10" i="95" s="1"/>
  <c r="K10" i="95" l="1"/>
  <c r="K13" i="95" s="1"/>
  <c r="I13" i="95"/>
  <c r="F69" i="94" l="1"/>
  <c r="H69" i="94" s="1"/>
  <c r="J69" i="94" s="1"/>
  <c r="F68" i="94" l="1"/>
  <c r="H11" i="94"/>
  <c r="J11" i="94" s="1"/>
  <c r="F10" i="94"/>
  <c r="H10" i="94" s="1"/>
  <c r="J10" i="94" s="1"/>
  <c r="J70" i="94" l="1"/>
  <c r="H70" i="94"/>
</calcChain>
</file>

<file path=xl/sharedStrings.xml><?xml version="1.0" encoding="utf-8"?>
<sst xmlns="http://schemas.openxmlformats.org/spreadsheetml/2006/main" count="114" uniqueCount="97">
  <si>
    <t>Wartość netto</t>
  </si>
  <si>
    <t>Wartość brutto</t>
  </si>
  <si>
    <t>Nazwa produktu</t>
  </si>
  <si>
    <t>Załącznik nr 2 do SWZ - Specyfikacja techniczna</t>
  </si>
  <si>
    <t>Produkt zamawiany</t>
  </si>
  <si>
    <t>Produkt oferowany</t>
  </si>
  <si>
    <t>L.p.</t>
  </si>
  <si>
    <t>VAT</t>
  </si>
  <si>
    <t>Ilość jednostek</t>
  </si>
  <si>
    <t>Cena netto za 1 opakowanie handlowe</t>
  </si>
  <si>
    <t>Ilość jednostek w 1 opakowaniu handlowym</t>
  </si>
  <si>
    <t>Oferowana ilość pełnych opakowań handlowych</t>
  </si>
  <si>
    <t>Razem:</t>
  </si>
  <si>
    <t>UWAGI</t>
  </si>
  <si>
    <t>Załącznik nr 2 do umowy</t>
  </si>
  <si>
    <t>1) W celu obliczenia ilości i wartości leku, jakie należy zaoferować, Wykonawca wpisuje 'ilość jednostek w 1 opakowaniu handlowym (kolumna E)' i podaje 'cenę jednostkową za 1 opakowanie handlowe (kolumna G)'. Ewentualne zaokrąglenia (wymaga się zaoferowania pełnych opakowań handlowych) program wykona w górę.</t>
  </si>
  <si>
    <t>szt.</t>
  </si>
  <si>
    <t>Jednostka miary</t>
  </si>
  <si>
    <t>1) W celu obliczenia ilości i wartości leku, jakie należy zaoferować, Wykonawca wpisuje 'ilość jednostek w 1 opakowaniu handlowym (kolumna F)' i podaje 'cenę jednostkową za 1 opakowanie handlowe (kolumna H)'. Ewentualne zaokrąglenia (wymaga się zaoferowania pełnych opakowań handlowych) program wykona w górę.</t>
  </si>
  <si>
    <t>Nazwa produku, numer katalogowy, producent, wielkość opakowania, EAN</t>
  </si>
  <si>
    <t>op.</t>
  </si>
  <si>
    <t>Krążki do różnicowania Haemophillus na podstawie ich zapotrzebowania na czynnik V, 1 krążek</t>
  </si>
  <si>
    <t>Krążki do różnicowania Haemophillus na podstawie ich zapotrzebowania na czynnik X i czynnik V, 1 krążek</t>
  </si>
  <si>
    <t>Krążki do różnicowania Haemophillus na podstawie ich zapotrzebowania na czynnik X, 1 krążek</t>
  </si>
  <si>
    <t>Krążki do wstępnej identyfikacji Streptococcus pneumoniae (test na optochinę), 1 krążek</t>
  </si>
  <si>
    <t>Test paskowy do oznaczania pyrazy, do wstępnej identyfikacji Enterococcus, wraz z odczynnikiem 1 oznaczenie</t>
  </si>
  <si>
    <t>Test paskowy do wykrywania indolu, 1 pasek</t>
  </si>
  <si>
    <t>Test paskowy do wykrywania oksydazy cytochromowej, 1 pasek</t>
  </si>
  <si>
    <t>Paski do wykrywania beta – laktamazy Staphylococcus (test cefinazowy), 1 pasek</t>
  </si>
  <si>
    <t>Pasek diagnostyczny do różnicowania bakterii z rodzajów Moraxella I Neisseria,  1 oznaczenie</t>
  </si>
  <si>
    <t>Test kasetowy do szybkiego wykrywania Rota- , Adeno- i Norowirusów w kale, 1 oznaczenie</t>
  </si>
  <si>
    <t>Test kasetowy do szybkiego wykrywania Rota- I Adenowirusów w kale, 1 oznaczenie</t>
  </si>
  <si>
    <t>Osocze królika do wykrywania  gronkowców koagulazo dodatnich metodą probówkową, 1 fiol. 3 – 5 ml</t>
  </si>
  <si>
    <t>Zestaw do hodowli beztlenowców (saszetka z woreczkiem i klipsem), 1 zestaw</t>
  </si>
  <si>
    <t>Zestaw do oznaczania grupy serologicznej paciorkowców wg Lancefielda, 1 oznaczenie</t>
  </si>
  <si>
    <t>Zestaw do oznaczania wrażliwości na kolistynę metodą mikrorozcieńczeń, zakres stężeń 0,25 – 16 mcg/ml, 1 oznaczenie</t>
  </si>
  <si>
    <t>Zestaw do wykrywania karbapenemaz u Enterobacteriacae (test Carba NP), 1 oznaczenie</t>
  </si>
  <si>
    <t>Zestaw odczynników do barwienia drobnoustrojów metodą Grama (fiolet krystaliczny, jodyna stabilizowana , odbarwiacz, fuksyna zasadowa w but. 240 ml), 1 zest.</t>
  </si>
  <si>
    <t>Odczynnik EDTA do wykrywania karbapenemaz MBL, 1 fiol. 2 ml</t>
  </si>
  <si>
    <t>Odczynnik Kwas fenyloboronowy do wykrywania karbapenemaz KPC, 1 fiol. 2 ml</t>
  </si>
  <si>
    <t>Odczynnik z dezoksycholanem sodu do wstepnej identyfikacji Streptococcus pneumoniae, 1 amp. 0,5 – 0,75 ml</t>
  </si>
  <si>
    <t>Podłoże posiewowe agarowe chromogenne do identyfikacji paciorkowców grupy B, 1 płytka</t>
  </si>
  <si>
    <t>Podłoże posiewowe agarowe chromogenne do identyfikacji szczepów wytwarzających karbapenemazę, 1 płytka</t>
  </si>
  <si>
    <t>Podłoże posiewowe agarowe chromogenne, mleczne do różnicowania i wstępnej identyfikacji E. coli, P. mirabillis i Enterococcus spp. w moczu, 1 płytka</t>
  </si>
  <si>
    <t>Podłoże posiewowe agarowe chromogenne, mleczne do wstępnego różnicowania MRSA, 1 płytka</t>
  </si>
  <si>
    <t>Podłoże posiewowe agarowe chromogenne, mleczne do wstępnej identyfikacji Candida albicans, 1 płytka</t>
  </si>
  <si>
    <t>Podłoże posiewowe agarowe CIN do hodowli Yersinia spp., 1 płytka</t>
  </si>
  <si>
    <t>Podłoże posiewowe agarowe MacConkey z fioletem krystalicznym, 1 płytka</t>
  </si>
  <si>
    <t>Podłoże posiewowe agarowe Mueller – Hinton z 5% krwią końską i NAD, 1 płytka</t>
  </si>
  <si>
    <t>Podłoże posiewowe agarowe Mueller – Hinton, 1 płytka</t>
  </si>
  <si>
    <t>Podłoże posiewowe agarowe Sabouraud z chloramfenikolem i gentamycyną, 1 płytka</t>
  </si>
  <si>
    <t>Podłoże posiewowe agarowe wybiórcze do hodowli Salmonella / Shigella, 1 płytka</t>
  </si>
  <si>
    <t>Podłoże posiewowe agarowe z 5% krwią baranią, 1 płytka</t>
  </si>
  <si>
    <t>Podłoże posiewowe agarowe z eskuliną do wstępnej identyfikacji Enterococcus, 1 płytka</t>
  </si>
  <si>
    <t>Podłoże posiewowe agarowe chromogenne do hodowli Clostridium difficile, 1 płytka</t>
  </si>
  <si>
    <t>Podłoże posiewowe bulionowe Todd – Hewit z gentamycyną i kwasem nalidiksowym, 1 fiol.</t>
  </si>
  <si>
    <t>Podłoże posiewowe bulionowe tryptozowo – sojowe, 1 fiol. 3 – 5 ml</t>
  </si>
  <si>
    <t>Podłoże posiewowe bulionowe z selenitem F, 1 fiol. 3 – 5 ml</t>
  </si>
  <si>
    <t>Test immunochromatograficzny do szybkiego (do 15 minut) wykrywania antygenów Clostridium difficile oraz jego toksyn A i B, próg wykrywalności dla GDH 0,39 ng/ml, toksyny A 0,5 ng/ml, toksyny B 0,79 ng/ml, osobne linie na pasku testowym, 1 oznaczenie</t>
  </si>
  <si>
    <t>Test do szybkiego wykrywania antygenów nukleoproteinowych wirusa grypy A i B w wymazach z nosogardzieli, z nosa, popłuczynach lub wydzielinie z nosa, czułość w porównaniu z hodowlą komórkową dla antygenu grypy A z popłuczyn min. 89%,  specyficzność w porównaniu z hodowlą komórkową dla antygenu grypy A z popłuczyn min. 95%, 1 oznaczenie</t>
  </si>
  <si>
    <t>Test do szybkiej identyfikacji antygenów Campylobacter w kale, 1 oznaczenie</t>
  </si>
  <si>
    <t>Test do badania pH wydzieliny pochwowej, 1 test</t>
  </si>
  <si>
    <t xml:space="preserve">2) Zamawiający wymaga dostarczenia: 
1. Inkubatora z naturalną konwekcją: Temperatura pracy w zakresie od +5°C powyżej temperatury otoczenia do +75°C, Pojemność 75 litrów, Jednorodność temperatury +/- 0,6°C, Stabilność temperatury +/- 0,2°C, Konwekcja naturalna, Alarm odchylenia wartości temperatury 
Wewnętrze szklane drzwi umożliwiające obserwacje materiału bez zmian temperatury, Czytelny panel sterowania z wyświetlaczem cyfrowym, Komora wykonana ze stali nierdzewnej z zaokrąglonymi narożnikami, Obudowa stalowa, malowana proszkowo, odporna na zarysowania, Możliwość ustawienia piętrowego (modele stołowe) </t>
  </si>
  <si>
    <t xml:space="preserve">2. Densytometru: zakres pomiarowy 0,3-15,0 McF, rozdzielczość wyświetlacza 0,1 McF, 2, 30V 50/60Hz, wym.75mm(h)x115mm(d)x165mm 
</t>
  </si>
  <si>
    <t>Bibułowe krążki diagostyczne,bez żadnych susbtancji 1 krążek</t>
  </si>
  <si>
    <t>Krążki antybiotykowe,Furazolidon 100, 1 krążek</t>
  </si>
  <si>
    <t>Krążki antybiotykowe (zamawiane wg. bierzących potrzeb Zamawiającego), 1 krążek</t>
  </si>
  <si>
    <t>Podłoże agarowe  selektywne do izolacji i wstępnej identyfikacji gatunków Salmonella,1 płytka</t>
  </si>
  <si>
    <t>Podłoże agarowe ubogie w cystynę, laktozę i elektrolity,  1  płytka ewentualnie 1 slide</t>
  </si>
  <si>
    <t>Podłoże posiewowe agarowe chromogenne, mleczne do wstępnej identyfikacji / podłoże agarowe z CNA do moczu, płytka dzielona,1 płytka</t>
  </si>
  <si>
    <t>Podłoże agarowe z mannitolem do  wstępnego różnicowania Staphylococcus spp., 1  płytka</t>
  </si>
  <si>
    <t>Podłoże  agarowe,czekoldaowe, do wstępnej identyfikacji  Haemophilus,1 płytka</t>
  </si>
  <si>
    <t>Podłoże  agarowe, czekoladowe  z bacytracyną,1 płytka</t>
  </si>
  <si>
    <t>Paski gradientowe  do oznaczania MIC bakteryjne,bibułowe, 1 pasek</t>
  </si>
  <si>
    <t>Test kasetkowy immunochromatograficzny do wykrywania RSV,1 oznaczenie</t>
  </si>
  <si>
    <t>Szczep wzorcowy E.coli ATCC 25922,1 wymazówka</t>
  </si>
  <si>
    <t>Szczep wzorcowy S.aures ATCC 29213,1 wymazówka</t>
  </si>
  <si>
    <t>Szczep wzorcowy S.pneumoniae ATCC 49619,1 wymazówka</t>
  </si>
  <si>
    <t>Physiological Solution,r-r 0,85% NaCl,9ml,1 probówka</t>
  </si>
  <si>
    <t>Test  lateksowy do wykrywania antygenów bakterii w  PMR, m.in. S.pneumioniae,H.inluenzae,1 oznaczenie</t>
  </si>
  <si>
    <t>6) Poz. 26-45. Oferowane produkty muszą posiadać certyfikat ISO 13485 i pozytywne rekomendacje KORLD, przedstawiane na żądanie Zamawiającego.</t>
  </si>
  <si>
    <t>7) Poz. 26-45. Podłoże posiewowe na płytkach z oznaczeniem nazwy podłoża, daty i godziny rozlania na płaskiej części płytki, termin ważności nie krótszy niż 4 tygodnie od daty dostarczenia do Zamawiającego.</t>
  </si>
  <si>
    <t>Wymazówki do nosogardzieli z fiolkami z roztworem do wymywania  próbek, 1wymazówka</t>
  </si>
  <si>
    <t>3) Poz. 1. Oferowane produkty muszą posiadać certyfikat ISO 13485, pozytywne rekomendacje KORLD oraz dokument potwierdzający wysycenie w zakresie 90-125 % antybiotyku na krążku, przedstawiane na żądanie Zamawiającego.</t>
  </si>
  <si>
    <t>4) Poz. 1. Krążki zgodne z aktualnymi rekomendacjami EUCAST, pakowane w hermetyczne fiolki z pochłaniaczem wilgoci, muszą pochodzić od jednego producenta.</t>
  </si>
  <si>
    <t>5) Poz. 1. Zamawiający wymaga dostarczenia, na zasadzie bezpłatnego użyczenia na czas obowiązywania umowy, 3 dyspenserów do krążków antybiotykowych na 8 krążków.</t>
  </si>
  <si>
    <t>Bibułowe krążki diagostyczne,z nowobiocyną, 2µg, 1 krążek</t>
  </si>
  <si>
    <t>Bibułowe krążki diagostyczne,z furazolidonem, 50µg, 1 krążek</t>
  </si>
  <si>
    <t>Papier termiczny, 8 rolek</t>
  </si>
  <si>
    <t>ABL90 FLEX solution pack, 1 szt</t>
  </si>
  <si>
    <t>SC90 300/30 BG/LYT/MET/OXI +QC, 1 szt</t>
  </si>
  <si>
    <t>2) Odczynniki kompatybilne z analizatorem ABL 90 FLEX PLUS</t>
  </si>
  <si>
    <t>3) Trwałość materiałów zużywalnych i odczynników nie krótsza niż 3 miesiące</t>
  </si>
  <si>
    <t>4) Wszystkie oferowane odczynniki i materiały zużywalne muszą pochodzić od jednego producenta.</t>
  </si>
  <si>
    <t>5) Autoryzowany serwis</t>
  </si>
  <si>
    <t>Pakiet nr 1 - Odczynniki oraz materiały zużywalne do analizatora parametrów krytycznych ABL 90 FLEX PLUS będącego własnością Zamawiającego</t>
  </si>
  <si>
    <t>Pakiet nr 2 - Odczynniki do mikrobiologii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</si>
</sst>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9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FFFF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  <xf numFmtId="164" fontId="6" fillId="0" borderId="0" applyBorder="0" applyProtection="0"/>
    <xf numFmtId="0" fontId="1" fillId="0" borderId="0"/>
  </cellStyleXfs>
  <cellXfs count="65">
    <xf numFmtId="0" fontId="0" fillId="0" borderId="0" xfId="0"/>
    <xf numFmtId="0" fontId="9" fillId="0" borderId="0" xfId="0" applyFont="1"/>
    <xf numFmtId="165" fontId="8" fillId="3" borderId="1" xfId="0" applyNumberFormat="1" applyFont="1" applyFill="1" applyBorder="1" applyAlignment="1">
      <alignment horizontal="right" vertical="center"/>
    </xf>
    <xf numFmtId="3" fontId="13" fillId="3" borderId="1" xfId="0" applyNumberFormat="1" applyFont="1" applyFill="1" applyBorder="1" applyAlignment="1">
      <alignment horizontal="right" vertical="center" indent="1"/>
    </xf>
    <xf numFmtId="165" fontId="13" fillId="3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9" fillId="4" borderId="0" xfId="0" applyFont="1" applyFill="1"/>
    <xf numFmtId="49" fontId="14" fillId="2" borderId="1" xfId="0" applyNumberFormat="1" applyFont="1" applyFill="1" applyBorder="1" applyAlignment="1" applyProtection="1">
      <alignment horizontal="left" vertical="center" wrapText="1"/>
      <protection locked="0"/>
    </xf>
    <xf numFmtId="3" fontId="13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9" fontId="14" fillId="2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3" fontId="13" fillId="3" borderId="5" xfId="0" applyNumberFormat="1" applyFont="1" applyFill="1" applyBorder="1" applyAlignment="1">
      <alignment horizontal="right" vertical="center" indent="1"/>
    </xf>
    <xf numFmtId="3" fontId="14" fillId="0" borderId="1" xfId="0" applyNumberFormat="1" applyFont="1" applyBorder="1" applyAlignment="1">
      <alignment horizontal="right" vertical="center" wrapText="1" indent="1"/>
    </xf>
    <xf numFmtId="165" fontId="13" fillId="3" borderId="5" xfId="0" applyNumberFormat="1" applyFont="1" applyFill="1" applyBorder="1" applyAlignment="1">
      <alignment horizontal="right" vertical="center"/>
    </xf>
    <xf numFmtId="9" fontId="14" fillId="6" borderId="1" xfId="0" applyNumberFormat="1" applyFont="1" applyFill="1" applyBorder="1" applyAlignment="1">
      <alignment horizontal="center" vertical="center" wrapText="1"/>
    </xf>
    <xf numFmtId="4" fontId="13" fillId="6" borderId="1" xfId="0" applyNumberFormat="1" applyFont="1" applyFill="1" applyBorder="1" applyAlignment="1">
      <alignment horizontal="right" vertical="center" wrapText="1" indent="1"/>
    </xf>
    <xf numFmtId="165" fontId="8" fillId="3" borderId="3" xfId="0" applyNumberFormat="1" applyFont="1" applyFill="1" applyBorder="1" applyAlignment="1">
      <alignment horizontal="right" vertical="center"/>
    </xf>
    <xf numFmtId="3" fontId="17" fillId="0" borderId="1" xfId="0" applyNumberFormat="1" applyFont="1" applyBorder="1" applyAlignment="1">
      <alignment horizontal="right" vertical="center" wrapText="1" inden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2" xfId="0" applyFont="1" applyBorder="1" applyAlignment="1">
      <alignment horizontal="justify" vertical="center" wrapText="1"/>
    </xf>
    <xf numFmtId="3" fontId="17" fillId="0" borderId="1" xfId="0" applyNumberFormat="1" applyFont="1" applyBorder="1" applyAlignment="1">
      <alignment horizontal="right" vertical="center" indent="1"/>
    </xf>
    <xf numFmtId="0" fontId="14" fillId="0" borderId="3" xfId="0" applyFont="1" applyBorder="1" applyAlignment="1">
      <alignment horizontal="left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justify" vertical="center" wrapText="1"/>
    </xf>
    <xf numFmtId="0" fontId="14" fillId="4" borderId="2" xfId="0" applyFont="1" applyFill="1" applyBorder="1" applyAlignment="1">
      <alignment horizontal="justify" vertical="center" wrapText="1"/>
    </xf>
    <xf numFmtId="0" fontId="14" fillId="7" borderId="1" xfId="0" applyFont="1" applyFill="1" applyBorder="1" applyAlignment="1">
      <alignment horizontal="justify" vertical="center" wrapText="1"/>
    </xf>
    <xf numFmtId="0" fontId="14" fillId="7" borderId="2" xfId="0" applyFont="1" applyFill="1" applyBorder="1" applyAlignment="1">
      <alignment horizontal="justify" vertical="center" wrapText="1"/>
    </xf>
    <xf numFmtId="0" fontId="18" fillId="0" borderId="0" xfId="0" applyFont="1"/>
    <xf numFmtId="3" fontId="17" fillId="4" borderId="2" xfId="0" applyNumberFormat="1" applyFont="1" applyFill="1" applyBorder="1" applyAlignment="1">
      <alignment horizontal="right" vertical="center" indent="1"/>
    </xf>
    <xf numFmtId="3" fontId="17" fillId="4" borderId="1" xfId="0" applyNumberFormat="1" applyFont="1" applyFill="1" applyBorder="1" applyAlignment="1">
      <alignment horizontal="right" vertical="center" indent="1"/>
    </xf>
    <xf numFmtId="3" fontId="17" fillId="0" borderId="2" xfId="0" applyNumberFormat="1" applyFont="1" applyBorder="1" applyAlignment="1">
      <alignment horizontal="right" vertical="center" wrapText="1" indent="1"/>
    </xf>
    <xf numFmtId="3" fontId="17" fillId="4" borderId="1" xfId="0" applyNumberFormat="1" applyFont="1" applyFill="1" applyBorder="1" applyAlignment="1">
      <alignment horizontal="right" vertical="center" wrapText="1" indent="1"/>
    </xf>
    <xf numFmtId="3" fontId="17" fillId="4" borderId="2" xfId="0" applyNumberFormat="1" applyFont="1" applyFill="1" applyBorder="1" applyAlignment="1">
      <alignment horizontal="right" vertical="center" wrapText="1" indent="1"/>
    </xf>
    <xf numFmtId="3" fontId="17" fillId="7" borderId="1" xfId="0" applyNumberFormat="1" applyFont="1" applyFill="1" applyBorder="1" applyAlignment="1">
      <alignment horizontal="right" vertical="center" wrapText="1" indent="1"/>
    </xf>
    <xf numFmtId="3" fontId="17" fillId="7" borderId="2" xfId="0" applyNumberFormat="1" applyFont="1" applyFill="1" applyBorder="1" applyAlignment="1">
      <alignment horizontal="right" vertical="center" wrapText="1" indent="1"/>
    </xf>
    <xf numFmtId="3" fontId="17" fillId="0" borderId="3" xfId="0" applyNumberFormat="1" applyFont="1" applyBorder="1" applyAlignment="1">
      <alignment horizontal="right" vertical="center" indent="1"/>
    </xf>
    <xf numFmtId="0" fontId="14" fillId="7" borderId="1" xfId="0" applyFont="1" applyFill="1" applyBorder="1" applyAlignment="1">
      <alignment vertical="center" wrapText="1"/>
    </xf>
    <xf numFmtId="0" fontId="14" fillId="7" borderId="1" xfId="0" applyFont="1" applyFill="1" applyBorder="1" applyAlignment="1">
      <alignment wrapText="1"/>
    </xf>
    <xf numFmtId="0" fontId="14" fillId="7" borderId="2" xfId="0" applyFont="1" applyFill="1" applyBorder="1" applyAlignment="1">
      <alignment vertical="center" wrapText="1"/>
    </xf>
    <xf numFmtId="165" fontId="13" fillId="6" borderId="1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>
      <alignment horizontal="left"/>
    </xf>
    <xf numFmtId="0" fontId="13" fillId="5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right" vertical="center" wrapText="1" indent="1"/>
    </xf>
    <xf numFmtId="49" fontId="11" fillId="0" borderId="6" xfId="0" applyNumberFormat="1" applyFont="1" applyBorder="1" applyAlignment="1">
      <alignment horizontal="right" vertical="center" wrapText="1" indent="1"/>
    </xf>
    <xf numFmtId="49" fontId="11" fillId="0" borderId="8" xfId="0" applyNumberFormat="1" applyFont="1" applyBorder="1" applyAlignment="1">
      <alignment horizontal="right" vertical="center" wrapText="1" indent="1"/>
    </xf>
    <xf numFmtId="49" fontId="9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/>
    </xf>
    <xf numFmtId="0" fontId="13" fillId="5" borderId="4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49" fontId="9" fillId="4" borderId="0" xfId="0" applyNumberFormat="1" applyFont="1" applyFill="1" applyAlignment="1">
      <alignment horizontal="left" vertical="center" wrapText="1"/>
    </xf>
    <xf numFmtId="49" fontId="11" fillId="0" borderId="7" xfId="0" applyNumberFormat="1" applyFont="1" applyBorder="1" applyAlignment="1">
      <alignment horizontal="right" vertical="center" wrapText="1" inden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</cellXfs>
  <cellStyles count="7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  <cellStyle name="Normalny 6" xfId="6"/>
  </cellStyles>
  <dxfs count="0"/>
  <tableStyles count="0" defaultTableStyle="TableStyleMedium2" defaultPivotStyle="PivotStyleMedium9"/>
  <colors>
    <mruColors>
      <color rgb="FFF2DCD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view="pageBreakPreview" zoomScaleNormal="100" zoomScaleSheetLayoutView="100" workbookViewId="0">
      <selection activeCell="B24" sqref="B24"/>
    </sheetView>
  </sheetViews>
  <sheetFormatPr defaultColWidth="9.109375" defaultRowHeight="13.2" x14ac:dyDescent="0.3"/>
  <cols>
    <col min="1" max="1" width="4.5546875" style="1" customWidth="1"/>
    <col min="2" max="2" width="53" style="1" customWidth="1"/>
    <col min="3" max="3" width="7.5546875" style="1" customWidth="1"/>
    <col min="4" max="4" width="9" style="1" customWidth="1"/>
    <col min="5" max="5" width="50.6640625" style="1" customWidth="1"/>
    <col min="6" max="6" width="9.88671875" style="1" customWidth="1"/>
    <col min="7" max="7" width="10" style="1" customWidth="1"/>
    <col min="8" max="8" width="10.109375" style="1" customWidth="1"/>
    <col min="9" max="9" width="10" style="1" bestFit="1" customWidth="1"/>
    <col min="10" max="10" width="5" style="1" customWidth="1"/>
    <col min="11" max="11" width="10.6640625" style="1" customWidth="1"/>
    <col min="12" max="16384" width="9.109375" style="1"/>
  </cols>
  <sheetData>
    <row r="1" spans="1:11" ht="13.8" x14ac:dyDescent="0.3">
      <c r="A1" s="52" t="s">
        <v>3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13.8" x14ac:dyDescent="0.3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3.8" x14ac:dyDescent="0.3">
      <c r="A3" s="53" t="s">
        <v>95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5" spans="1:11" s="6" customFormat="1" ht="13.5" customHeight="1" x14ac:dyDescent="0.3">
      <c r="A5" s="46" t="s">
        <v>6</v>
      </c>
      <c r="B5" s="56" t="s">
        <v>4</v>
      </c>
      <c r="C5" s="57"/>
      <c r="D5" s="58"/>
      <c r="E5" s="59" t="s">
        <v>5</v>
      </c>
      <c r="F5" s="59"/>
      <c r="G5" s="59"/>
      <c r="H5" s="59"/>
      <c r="I5" s="59"/>
      <c r="J5" s="59"/>
      <c r="K5" s="59"/>
    </row>
    <row r="6" spans="1:11" s="6" customFormat="1" ht="13.5" customHeight="1" x14ac:dyDescent="0.3">
      <c r="A6" s="54"/>
      <c r="B6" s="45" t="s">
        <v>2</v>
      </c>
      <c r="C6" s="45" t="s">
        <v>17</v>
      </c>
      <c r="D6" s="45" t="s">
        <v>8</v>
      </c>
      <c r="E6" s="60" t="s">
        <v>19</v>
      </c>
      <c r="F6" s="45" t="s">
        <v>10</v>
      </c>
      <c r="G6" s="45" t="s">
        <v>11</v>
      </c>
      <c r="H6" s="45" t="s">
        <v>9</v>
      </c>
      <c r="I6" s="45" t="s">
        <v>0</v>
      </c>
      <c r="J6" s="45" t="s">
        <v>7</v>
      </c>
      <c r="K6" s="45" t="s">
        <v>1</v>
      </c>
    </row>
    <row r="7" spans="1:11" s="6" customFormat="1" ht="13.5" customHeight="1" x14ac:dyDescent="0.3">
      <c r="A7" s="54"/>
      <c r="B7" s="45"/>
      <c r="C7" s="45"/>
      <c r="D7" s="45"/>
      <c r="E7" s="60"/>
      <c r="F7" s="45"/>
      <c r="G7" s="45"/>
      <c r="H7" s="45"/>
      <c r="I7" s="45"/>
      <c r="J7" s="45"/>
      <c r="K7" s="45"/>
    </row>
    <row r="8" spans="1:11" s="6" customFormat="1" ht="13.5" customHeight="1" x14ac:dyDescent="0.3">
      <c r="A8" s="54"/>
      <c r="B8" s="45"/>
      <c r="C8" s="45"/>
      <c r="D8" s="45"/>
      <c r="E8" s="60"/>
      <c r="F8" s="45"/>
      <c r="G8" s="45"/>
      <c r="H8" s="45"/>
      <c r="I8" s="45"/>
      <c r="J8" s="45"/>
      <c r="K8" s="45"/>
    </row>
    <row r="9" spans="1:11" s="6" customFormat="1" ht="13.5" customHeight="1" x14ac:dyDescent="0.3">
      <c r="A9" s="55"/>
      <c r="B9" s="46"/>
      <c r="C9" s="46"/>
      <c r="D9" s="46"/>
      <c r="E9" s="60"/>
      <c r="F9" s="45"/>
      <c r="G9" s="45"/>
      <c r="H9" s="46"/>
      <c r="I9" s="45"/>
      <c r="J9" s="46"/>
      <c r="K9" s="45"/>
    </row>
    <row r="10" spans="1:11" x14ac:dyDescent="0.3">
      <c r="A10" s="10">
        <v>1</v>
      </c>
      <c r="B10" s="11" t="s">
        <v>89</v>
      </c>
      <c r="C10" s="12" t="s">
        <v>16</v>
      </c>
      <c r="D10" s="15">
        <v>12</v>
      </c>
      <c r="E10" s="7"/>
      <c r="F10" s="8"/>
      <c r="G10" s="14" t="str">
        <f t="shared" ref="G10:G12" si="0">IF(F10=0,"",CEILING(D10/F10,1))</f>
        <v/>
      </c>
      <c r="H10" s="18"/>
      <c r="I10" s="16" t="str">
        <f t="shared" ref="I10:I12" si="1">IF(F10=0,"",G10*H10)</f>
        <v/>
      </c>
      <c r="J10" s="17">
        <v>0.08</v>
      </c>
      <c r="K10" s="4" t="str">
        <f t="shared" ref="K10:K12" si="2">IF(F10=0,"",I10+(I10*J10))</f>
        <v/>
      </c>
    </row>
    <row r="11" spans="1:11" x14ac:dyDescent="0.3">
      <c r="A11" s="10">
        <v>2</v>
      </c>
      <c r="B11" s="11" t="s">
        <v>90</v>
      </c>
      <c r="C11" s="12" t="s">
        <v>16</v>
      </c>
      <c r="D11" s="15">
        <v>12</v>
      </c>
      <c r="E11" s="7"/>
      <c r="F11" s="8"/>
      <c r="G11" s="14" t="str">
        <f t="shared" si="0"/>
        <v/>
      </c>
      <c r="H11" s="18"/>
      <c r="I11" s="16" t="str">
        <f t="shared" si="1"/>
        <v/>
      </c>
      <c r="J11" s="17">
        <v>0.08</v>
      </c>
      <c r="K11" s="4" t="str">
        <f t="shared" si="2"/>
        <v/>
      </c>
    </row>
    <row r="12" spans="1:11" x14ac:dyDescent="0.3">
      <c r="A12" s="10">
        <v>3</v>
      </c>
      <c r="B12" s="11" t="s">
        <v>88</v>
      </c>
      <c r="C12" s="12" t="s">
        <v>20</v>
      </c>
      <c r="D12" s="15">
        <v>3</v>
      </c>
      <c r="E12" s="7"/>
      <c r="F12" s="8"/>
      <c r="G12" s="14" t="str">
        <f t="shared" si="0"/>
        <v/>
      </c>
      <c r="H12" s="18"/>
      <c r="I12" s="16" t="str">
        <f t="shared" si="1"/>
        <v/>
      </c>
      <c r="J12" s="17">
        <v>0.23</v>
      </c>
      <c r="K12" s="4" t="str">
        <f t="shared" si="2"/>
        <v/>
      </c>
    </row>
    <row r="13" spans="1:11" ht="13.5" customHeight="1" x14ac:dyDescent="0.3">
      <c r="A13" s="47" t="s">
        <v>12</v>
      </c>
      <c r="B13" s="48"/>
      <c r="C13" s="48"/>
      <c r="D13" s="48"/>
      <c r="E13" s="48"/>
      <c r="F13" s="48"/>
      <c r="G13" s="48"/>
      <c r="H13" s="49"/>
      <c r="I13" s="2">
        <f>SUM(I10:I12)</f>
        <v>0</v>
      </c>
      <c r="J13" s="19"/>
      <c r="K13" s="2">
        <f>SUM(K10:K12)</f>
        <v>0</v>
      </c>
    </row>
    <row r="15" spans="1:11" x14ac:dyDescent="0.3">
      <c r="B15" s="5" t="s">
        <v>13</v>
      </c>
      <c r="C15" s="5"/>
    </row>
    <row r="16" spans="1:11" ht="27" customHeight="1" x14ac:dyDescent="0.3">
      <c r="B16" s="50" t="s">
        <v>18</v>
      </c>
      <c r="C16" s="50"/>
      <c r="D16" s="50"/>
      <c r="E16" s="50"/>
      <c r="F16" s="50"/>
      <c r="G16" s="50"/>
      <c r="H16" s="50"/>
      <c r="I16" s="50"/>
      <c r="J16" s="50"/>
      <c r="K16" s="50"/>
    </row>
    <row r="17" spans="2:11" x14ac:dyDescent="0.3">
      <c r="B17" s="51" t="s">
        <v>91</v>
      </c>
      <c r="C17" s="51"/>
      <c r="D17" s="51"/>
      <c r="E17" s="51"/>
      <c r="F17" s="51"/>
      <c r="G17" s="51"/>
      <c r="H17" s="51"/>
      <c r="I17" s="51"/>
      <c r="J17" s="51"/>
      <c r="K17" s="51"/>
    </row>
    <row r="18" spans="2:11" x14ac:dyDescent="0.3">
      <c r="B18" s="44" t="s">
        <v>92</v>
      </c>
      <c r="C18" s="44"/>
      <c r="D18" s="44"/>
      <c r="E18" s="44"/>
      <c r="F18" s="44"/>
      <c r="G18" s="44"/>
      <c r="H18" s="44"/>
      <c r="I18" s="44"/>
      <c r="J18" s="44"/>
      <c r="K18" s="44"/>
    </row>
    <row r="19" spans="2:11" x14ac:dyDescent="0.3">
      <c r="B19" s="44" t="s">
        <v>93</v>
      </c>
      <c r="C19" s="44"/>
      <c r="D19" s="44"/>
      <c r="E19" s="44"/>
      <c r="F19" s="44"/>
      <c r="G19" s="44"/>
      <c r="H19" s="44"/>
      <c r="I19" s="44"/>
      <c r="J19" s="44"/>
      <c r="K19" s="44"/>
    </row>
    <row r="20" spans="2:11" x14ac:dyDescent="0.3">
      <c r="B20" s="44" t="s">
        <v>94</v>
      </c>
      <c r="C20" s="44"/>
      <c r="D20" s="44"/>
      <c r="E20" s="44"/>
      <c r="F20" s="44"/>
      <c r="G20" s="44"/>
      <c r="H20" s="44"/>
      <c r="I20" s="44"/>
      <c r="J20" s="44"/>
      <c r="K20" s="44"/>
    </row>
  </sheetData>
  <mergeCells count="22">
    <mergeCell ref="A1:K1"/>
    <mergeCell ref="A2:K2"/>
    <mergeCell ref="A3:K3"/>
    <mergeCell ref="A5:A9"/>
    <mergeCell ref="B5:D5"/>
    <mergeCell ref="E5:K5"/>
    <mergeCell ref="B6:B9"/>
    <mergeCell ref="C6:C9"/>
    <mergeCell ref="D6:D9"/>
    <mergeCell ref="E6:E9"/>
    <mergeCell ref="B20:K20"/>
    <mergeCell ref="F6:F9"/>
    <mergeCell ref="G6:G9"/>
    <mergeCell ref="H6:H9"/>
    <mergeCell ref="I6:I9"/>
    <mergeCell ref="J6:J9"/>
    <mergeCell ref="K6:K9"/>
    <mergeCell ref="A13:H13"/>
    <mergeCell ref="B16:K16"/>
    <mergeCell ref="B17:K17"/>
    <mergeCell ref="B18:K18"/>
    <mergeCell ref="B19:K19"/>
  </mergeCells>
  <pageMargins left="0.70866141732283472" right="0.70866141732283472" top="0.35433070866141736" bottom="0.35433070866141736" header="0.31496062992125984" footer="0.31496062992125984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abSelected="1" view="pageBreakPreview" topLeftCell="A5" zoomScaleNormal="100" zoomScaleSheetLayoutView="100" workbookViewId="0">
      <selection activeCell="F68" sqref="F11:F68"/>
    </sheetView>
  </sheetViews>
  <sheetFormatPr defaultColWidth="9.109375" defaultRowHeight="13.2" x14ac:dyDescent="0.3"/>
  <cols>
    <col min="1" max="1" width="4.5546875" style="1" customWidth="1"/>
    <col min="2" max="2" width="53" style="1" customWidth="1"/>
    <col min="3" max="3" width="9" style="31" customWidth="1"/>
    <col min="4" max="4" width="50.6640625" style="1" customWidth="1"/>
    <col min="5" max="5" width="9.88671875" style="1" customWidth="1"/>
    <col min="6" max="6" width="10" style="1" customWidth="1"/>
    <col min="7" max="7" width="10.109375" style="1" customWidth="1"/>
    <col min="8" max="8" width="10" style="1" bestFit="1" customWidth="1"/>
    <col min="9" max="9" width="5" style="1" customWidth="1"/>
    <col min="10" max="10" width="10.6640625" style="1" customWidth="1"/>
    <col min="11" max="16384" width="9.109375" style="1"/>
  </cols>
  <sheetData>
    <row r="1" spans="1:10" ht="13.5" customHeight="1" x14ac:dyDescent="0.3">
      <c r="A1" s="52" t="s">
        <v>3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13.5" customHeight="1" x14ac:dyDescent="0.3">
      <c r="A2" s="52" t="s">
        <v>14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ht="13.5" customHeight="1" x14ac:dyDescent="0.3">
      <c r="A3" s="53" t="s">
        <v>96</v>
      </c>
      <c r="B3" s="53"/>
      <c r="C3" s="53"/>
      <c r="D3" s="53"/>
      <c r="E3" s="53"/>
      <c r="F3" s="53"/>
      <c r="G3" s="53"/>
      <c r="H3" s="53"/>
      <c r="I3" s="53"/>
      <c r="J3" s="53"/>
    </row>
    <row r="4" spans="1:10" ht="13.5" customHeight="1" x14ac:dyDescent="0.3"/>
    <row r="5" spans="1:10" s="6" customFormat="1" ht="13.5" customHeight="1" x14ac:dyDescent="0.3">
      <c r="A5" s="46" t="s">
        <v>6</v>
      </c>
      <c r="B5" s="56" t="s">
        <v>4</v>
      </c>
      <c r="C5" s="58"/>
      <c r="D5" s="59" t="s">
        <v>5</v>
      </c>
      <c r="E5" s="59"/>
      <c r="F5" s="59"/>
      <c r="G5" s="59"/>
      <c r="H5" s="59"/>
      <c r="I5" s="59"/>
      <c r="J5" s="59"/>
    </row>
    <row r="6" spans="1:10" s="6" customFormat="1" ht="13.5" customHeight="1" x14ac:dyDescent="0.3">
      <c r="A6" s="54"/>
      <c r="B6" s="45" t="s">
        <v>2</v>
      </c>
      <c r="C6" s="63" t="s">
        <v>8</v>
      </c>
      <c r="D6" s="60" t="s">
        <v>19</v>
      </c>
      <c r="E6" s="45" t="s">
        <v>10</v>
      </c>
      <c r="F6" s="45" t="s">
        <v>11</v>
      </c>
      <c r="G6" s="45" t="s">
        <v>9</v>
      </c>
      <c r="H6" s="45" t="s">
        <v>0</v>
      </c>
      <c r="I6" s="45" t="s">
        <v>7</v>
      </c>
      <c r="J6" s="45" t="s">
        <v>1</v>
      </c>
    </row>
    <row r="7" spans="1:10" s="6" customFormat="1" ht="13.5" customHeight="1" x14ac:dyDescent="0.3">
      <c r="A7" s="54"/>
      <c r="B7" s="45"/>
      <c r="C7" s="63"/>
      <c r="D7" s="60"/>
      <c r="E7" s="45"/>
      <c r="F7" s="45"/>
      <c r="G7" s="45"/>
      <c r="H7" s="45"/>
      <c r="I7" s="45"/>
      <c r="J7" s="45"/>
    </row>
    <row r="8" spans="1:10" s="6" customFormat="1" ht="13.5" customHeight="1" x14ac:dyDescent="0.3">
      <c r="A8" s="54"/>
      <c r="B8" s="45"/>
      <c r="C8" s="63"/>
      <c r="D8" s="60"/>
      <c r="E8" s="45"/>
      <c r="F8" s="45"/>
      <c r="G8" s="45"/>
      <c r="H8" s="45"/>
      <c r="I8" s="45"/>
      <c r="J8" s="45"/>
    </row>
    <row r="9" spans="1:10" s="6" customFormat="1" ht="13.5" customHeight="1" x14ac:dyDescent="0.3">
      <c r="A9" s="55"/>
      <c r="B9" s="46"/>
      <c r="C9" s="64"/>
      <c r="D9" s="60"/>
      <c r="E9" s="45"/>
      <c r="F9" s="45"/>
      <c r="G9" s="45"/>
      <c r="H9" s="45"/>
      <c r="I9" s="45"/>
      <c r="J9" s="45"/>
    </row>
    <row r="10" spans="1:10" ht="13.5" customHeight="1" x14ac:dyDescent="0.3">
      <c r="A10" s="10">
        <v>1</v>
      </c>
      <c r="B10" s="21" t="s">
        <v>66</v>
      </c>
      <c r="C10" s="24">
        <v>18000</v>
      </c>
      <c r="D10" s="7"/>
      <c r="E10" s="8"/>
      <c r="F10" s="3" t="str">
        <f t="shared" ref="F10:F67" si="0">IF(E10=0,"",CEILING(C10/E10,1))</f>
        <v/>
      </c>
      <c r="G10" s="43"/>
      <c r="H10" s="4" t="str">
        <f t="shared" ref="H10:H68" si="1">IF(E10=0,"",F10*G10)</f>
        <v/>
      </c>
      <c r="I10" s="9">
        <v>0.08</v>
      </c>
      <c r="J10" s="4" t="str">
        <f t="shared" ref="J10:J68" si="2">IF(E10=0,"",H10+(H10*I10))</f>
        <v/>
      </c>
    </row>
    <row r="11" spans="1:10" x14ac:dyDescent="0.3">
      <c r="A11" s="10">
        <v>2</v>
      </c>
      <c r="B11" s="21" t="s">
        <v>64</v>
      </c>
      <c r="C11" s="24">
        <v>100</v>
      </c>
      <c r="D11" s="7"/>
      <c r="E11" s="8"/>
      <c r="F11" s="3" t="str">
        <f t="shared" si="0"/>
        <v/>
      </c>
      <c r="G11" s="43"/>
      <c r="H11" s="4" t="str">
        <f>IF(E11=0,"",F11*G11)</f>
        <v/>
      </c>
      <c r="I11" s="9">
        <v>0.08</v>
      </c>
      <c r="J11" s="4" t="str">
        <f t="shared" si="2"/>
        <v/>
      </c>
    </row>
    <row r="12" spans="1:10" x14ac:dyDescent="0.3">
      <c r="A12" s="10">
        <v>3</v>
      </c>
      <c r="B12" s="21" t="s">
        <v>65</v>
      </c>
      <c r="C12" s="24">
        <v>250</v>
      </c>
      <c r="D12" s="7"/>
      <c r="E12" s="8"/>
      <c r="F12" s="3" t="str">
        <f t="shared" si="0"/>
        <v/>
      </c>
      <c r="G12" s="43"/>
      <c r="H12" s="4" t="str">
        <f t="shared" ref="H12:H68" si="3">IF(E12=0,"",F12*G12)</f>
        <v/>
      </c>
      <c r="I12" s="9">
        <v>0.08</v>
      </c>
      <c r="J12" s="4" t="str">
        <f t="shared" si="2"/>
        <v/>
      </c>
    </row>
    <row r="13" spans="1:10" x14ac:dyDescent="0.3">
      <c r="A13" s="10">
        <v>4</v>
      </c>
      <c r="B13" s="21" t="s">
        <v>86</v>
      </c>
      <c r="C13" s="24">
        <v>50</v>
      </c>
      <c r="D13" s="7"/>
      <c r="E13" s="8"/>
      <c r="F13" s="3" t="str">
        <f t="shared" si="0"/>
        <v/>
      </c>
      <c r="G13" s="43"/>
      <c r="H13" s="4" t="str">
        <f t="shared" si="3"/>
        <v/>
      </c>
      <c r="I13" s="9">
        <v>0.08</v>
      </c>
      <c r="J13" s="4" t="str">
        <f t="shared" si="2"/>
        <v/>
      </c>
    </row>
    <row r="14" spans="1:10" x14ac:dyDescent="0.3">
      <c r="A14" s="10">
        <v>5</v>
      </c>
      <c r="B14" s="26" t="s">
        <v>87</v>
      </c>
      <c r="C14" s="33">
        <v>50</v>
      </c>
      <c r="D14" s="7"/>
      <c r="E14" s="8"/>
      <c r="F14" s="3" t="str">
        <f t="shared" si="0"/>
        <v/>
      </c>
      <c r="G14" s="43"/>
      <c r="H14" s="4" t="str">
        <f t="shared" si="3"/>
        <v/>
      </c>
      <c r="I14" s="9">
        <v>0.08</v>
      </c>
      <c r="J14" s="4" t="str">
        <f t="shared" si="2"/>
        <v/>
      </c>
    </row>
    <row r="15" spans="1:10" x14ac:dyDescent="0.3">
      <c r="A15" s="10">
        <v>6</v>
      </c>
      <c r="B15" s="27" t="s">
        <v>21</v>
      </c>
      <c r="C15" s="32">
        <v>50</v>
      </c>
      <c r="D15" s="7"/>
      <c r="E15" s="8"/>
      <c r="F15" s="3" t="str">
        <f t="shared" si="0"/>
        <v/>
      </c>
      <c r="G15" s="43"/>
      <c r="H15" s="4" t="str">
        <f t="shared" si="3"/>
        <v/>
      </c>
      <c r="I15" s="9">
        <v>0.08</v>
      </c>
      <c r="J15" s="4" t="str">
        <f t="shared" si="2"/>
        <v/>
      </c>
    </row>
    <row r="16" spans="1:10" ht="20.399999999999999" x14ac:dyDescent="0.3">
      <c r="A16" s="10">
        <v>7</v>
      </c>
      <c r="B16" s="27" t="s">
        <v>22</v>
      </c>
      <c r="C16" s="32">
        <v>50</v>
      </c>
      <c r="D16" s="7"/>
      <c r="E16" s="8"/>
      <c r="F16" s="3" t="str">
        <f t="shared" si="0"/>
        <v/>
      </c>
      <c r="G16" s="43"/>
      <c r="H16" s="4" t="str">
        <f t="shared" si="3"/>
        <v/>
      </c>
      <c r="I16" s="9">
        <v>0.08</v>
      </c>
      <c r="J16" s="4" t="str">
        <f t="shared" si="2"/>
        <v/>
      </c>
    </row>
    <row r="17" spans="1:10" x14ac:dyDescent="0.3">
      <c r="A17" s="10">
        <v>8</v>
      </c>
      <c r="B17" s="27" t="s">
        <v>23</v>
      </c>
      <c r="C17" s="33">
        <v>50</v>
      </c>
      <c r="D17" s="7"/>
      <c r="E17" s="8"/>
      <c r="F17" s="3" t="str">
        <f t="shared" si="0"/>
        <v/>
      </c>
      <c r="G17" s="43"/>
      <c r="H17" s="4" t="str">
        <f t="shared" si="3"/>
        <v/>
      </c>
      <c r="I17" s="9">
        <v>0.08</v>
      </c>
      <c r="J17" s="4" t="str">
        <f t="shared" si="2"/>
        <v/>
      </c>
    </row>
    <row r="18" spans="1:10" ht="13.5" customHeight="1" x14ac:dyDescent="0.3">
      <c r="A18" s="10">
        <v>9</v>
      </c>
      <c r="B18" s="28" t="s">
        <v>24</v>
      </c>
      <c r="C18" s="32">
        <v>500</v>
      </c>
      <c r="D18" s="7"/>
      <c r="E18" s="8"/>
      <c r="F18" s="3" t="str">
        <f t="shared" si="0"/>
        <v/>
      </c>
      <c r="G18" s="43"/>
      <c r="H18" s="4" t="str">
        <f t="shared" si="3"/>
        <v/>
      </c>
      <c r="I18" s="9">
        <v>0.08</v>
      </c>
      <c r="J18" s="4" t="str">
        <f t="shared" si="2"/>
        <v/>
      </c>
    </row>
    <row r="19" spans="1:10" ht="20.399999999999999" x14ac:dyDescent="0.3">
      <c r="A19" s="10">
        <v>10</v>
      </c>
      <c r="B19" s="27" t="s">
        <v>25</v>
      </c>
      <c r="C19" s="35">
        <v>100</v>
      </c>
      <c r="D19" s="7"/>
      <c r="E19" s="8"/>
      <c r="F19" s="3" t="str">
        <f t="shared" si="0"/>
        <v/>
      </c>
      <c r="G19" s="43"/>
      <c r="H19" s="4" t="str">
        <f t="shared" si="3"/>
        <v/>
      </c>
      <c r="I19" s="9">
        <v>0.08</v>
      </c>
      <c r="J19" s="4" t="str">
        <f t="shared" si="2"/>
        <v/>
      </c>
    </row>
    <row r="20" spans="1:10" ht="13.5" customHeight="1" x14ac:dyDescent="0.3">
      <c r="A20" s="10">
        <v>11</v>
      </c>
      <c r="B20" s="27" t="s">
        <v>26</v>
      </c>
      <c r="C20" s="35">
        <v>100</v>
      </c>
      <c r="D20" s="7"/>
      <c r="E20" s="8"/>
      <c r="F20" s="3" t="str">
        <f t="shared" si="0"/>
        <v/>
      </c>
      <c r="G20" s="43"/>
      <c r="H20" s="4" t="str">
        <f t="shared" si="3"/>
        <v/>
      </c>
      <c r="I20" s="9">
        <v>0.08</v>
      </c>
      <c r="J20" s="4" t="str">
        <f t="shared" si="2"/>
        <v/>
      </c>
    </row>
    <row r="21" spans="1:10" ht="13.5" customHeight="1" x14ac:dyDescent="0.3">
      <c r="A21" s="10">
        <v>12</v>
      </c>
      <c r="B21" s="27" t="s">
        <v>27</v>
      </c>
      <c r="C21" s="35">
        <v>150</v>
      </c>
      <c r="D21" s="7"/>
      <c r="E21" s="8"/>
      <c r="F21" s="3" t="str">
        <f t="shared" si="0"/>
        <v/>
      </c>
      <c r="G21" s="43"/>
      <c r="H21" s="4" t="str">
        <f t="shared" si="3"/>
        <v/>
      </c>
      <c r="I21" s="9">
        <v>0.08</v>
      </c>
      <c r="J21" s="4" t="str">
        <f t="shared" si="2"/>
        <v/>
      </c>
    </row>
    <row r="22" spans="1:10" ht="13.5" customHeight="1" x14ac:dyDescent="0.3">
      <c r="A22" s="10">
        <v>13</v>
      </c>
      <c r="B22" s="27" t="s">
        <v>28</v>
      </c>
      <c r="C22" s="35">
        <v>100</v>
      </c>
      <c r="D22" s="7"/>
      <c r="E22" s="8"/>
      <c r="F22" s="3" t="str">
        <f t="shared" si="0"/>
        <v/>
      </c>
      <c r="G22" s="43"/>
      <c r="H22" s="4" t="str">
        <f t="shared" si="3"/>
        <v/>
      </c>
      <c r="I22" s="9">
        <v>0.08</v>
      </c>
      <c r="J22" s="4" t="str">
        <f t="shared" si="2"/>
        <v/>
      </c>
    </row>
    <row r="23" spans="1:10" x14ac:dyDescent="0.3">
      <c r="A23" s="10">
        <v>14</v>
      </c>
      <c r="B23" s="27" t="s">
        <v>29</v>
      </c>
      <c r="C23" s="35">
        <v>50</v>
      </c>
      <c r="D23" s="7"/>
      <c r="E23" s="8"/>
      <c r="F23" s="3" t="str">
        <f t="shared" si="0"/>
        <v/>
      </c>
      <c r="G23" s="43"/>
      <c r="H23" s="4" t="str">
        <f t="shared" si="3"/>
        <v/>
      </c>
      <c r="I23" s="9">
        <v>0.08</v>
      </c>
      <c r="J23" s="4" t="str">
        <f t="shared" si="2"/>
        <v/>
      </c>
    </row>
    <row r="24" spans="1:10" x14ac:dyDescent="0.3">
      <c r="A24" s="10">
        <v>15</v>
      </c>
      <c r="B24" s="27" t="s">
        <v>30</v>
      </c>
      <c r="C24" s="35">
        <v>20</v>
      </c>
      <c r="D24" s="7"/>
      <c r="E24" s="8"/>
      <c r="F24" s="3" t="str">
        <f t="shared" si="0"/>
        <v/>
      </c>
      <c r="G24" s="43"/>
      <c r="H24" s="4" t="str">
        <f t="shared" si="3"/>
        <v/>
      </c>
      <c r="I24" s="9">
        <v>0.08</v>
      </c>
      <c r="J24" s="4" t="str">
        <f t="shared" si="2"/>
        <v/>
      </c>
    </row>
    <row r="25" spans="1:10" ht="13.5" customHeight="1" x14ac:dyDescent="0.3">
      <c r="A25" s="10">
        <v>16</v>
      </c>
      <c r="B25" s="27" t="s">
        <v>31</v>
      </c>
      <c r="C25" s="35">
        <v>60</v>
      </c>
      <c r="D25" s="7"/>
      <c r="E25" s="8"/>
      <c r="F25" s="3" t="str">
        <f t="shared" si="0"/>
        <v/>
      </c>
      <c r="G25" s="43"/>
      <c r="H25" s="4" t="str">
        <f t="shared" si="3"/>
        <v/>
      </c>
      <c r="I25" s="9">
        <v>0.08</v>
      </c>
      <c r="J25" s="4" t="str">
        <f t="shared" si="2"/>
        <v/>
      </c>
    </row>
    <row r="26" spans="1:10" ht="20.399999999999999" x14ac:dyDescent="0.3">
      <c r="A26" s="10">
        <v>17</v>
      </c>
      <c r="B26" s="28" t="s">
        <v>32</v>
      </c>
      <c r="C26" s="36">
        <v>30</v>
      </c>
      <c r="D26" s="7"/>
      <c r="E26" s="8"/>
      <c r="F26" s="3" t="str">
        <f t="shared" si="0"/>
        <v/>
      </c>
      <c r="G26" s="43"/>
      <c r="H26" s="4" t="str">
        <f t="shared" si="3"/>
        <v/>
      </c>
      <c r="I26" s="9">
        <v>0.08</v>
      </c>
      <c r="J26" s="4" t="str">
        <f t="shared" si="2"/>
        <v/>
      </c>
    </row>
    <row r="27" spans="1:10" ht="13.5" customHeight="1" x14ac:dyDescent="0.3">
      <c r="A27" s="10">
        <v>18</v>
      </c>
      <c r="B27" s="29" t="s">
        <v>33</v>
      </c>
      <c r="C27" s="37">
        <v>100</v>
      </c>
      <c r="D27" s="7"/>
      <c r="E27" s="8"/>
      <c r="F27" s="3" t="str">
        <f t="shared" si="0"/>
        <v/>
      </c>
      <c r="G27" s="43"/>
      <c r="H27" s="4" t="str">
        <f t="shared" si="3"/>
        <v/>
      </c>
      <c r="I27" s="9">
        <v>0.08</v>
      </c>
      <c r="J27" s="4" t="str">
        <f t="shared" si="2"/>
        <v/>
      </c>
    </row>
    <row r="28" spans="1:10" x14ac:dyDescent="0.3">
      <c r="A28" s="10">
        <v>19</v>
      </c>
      <c r="B28" s="29" t="s">
        <v>34</v>
      </c>
      <c r="C28" s="37">
        <v>300</v>
      </c>
      <c r="D28" s="7"/>
      <c r="E28" s="8"/>
      <c r="F28" s="3" t="str">
        <f t="shared" si="0"/>
        <v/>
      </c>
      <c r="G28" s="43"/>
      <c r="H28" s="4" t="str">
        <f t="shared" si="3"/>
        <v/>
      </c>
      <c r="I28" s="9">
        <v>0.08</v>
      </c>
      <c r="J28" s="4" t="str">
        <f t="shared" si="2"/>
        <v/>
      </c>
    </row>
    <row r="29" spans="1:10" ht="20.399999999999999" x14ac:dyDescent="0.3">
      <c r="A29" s="10">
        <v>20</v>
      </c>
      <c r="B29" s="29" t="s">
        <v>35</v>
      </c>
      <c r="C29" s="37">
        <v>16</v>
      </c>
      <c r="D29" s="7"/>
      <c r="E29" s="8"/>
      <c r="F29" s="3" t="str">
        <f t="shared" si="0"/>
        <v/>
      </c>
      <c r="G29" s="43"/>
      <c r="H29" s="4" t="str">
        <f t="shared" si="3"/>
        <v/>
      </c>
      <c r="I29" s="9">
        <v>0.08</v>
      </c>
      <c r="J29" s="4" t="str">
        <f t="shared" si="2"/>
        <v/>
      </c>
    </row>
    <row r="30" spans="1:10" x14ac:dyDescent="0.3">
      <c r="A30" s="10">
        <v>21</v>
      </c>
      <c r="B30" s="29" t="s">
        <v>36</v>
      </c>
      <c r="C30" s="37">
        <v>15</v>
      </c>
      <c r="D30" s="7"/>
      <c r="E30" s="8"/>
      <c r="F30" s="3" t="str">
        <f t="shared" si="0"/>
        <v/>
      </c>
      <c r="G30" s="43"/>
      <c r="H30" s="4" t="str">
        <f t="shared" si="3"/>
        <v/>
      </c>
      <c r="I30" s="9">
        <v>0.08</v>
      </c>
      <c r="J30" s="4" t="str">
        <f t="shared" si="2"/>
        <v/>
      </c>
    </row>
    <row r="31" spans="1:10" ht="27" customHeight="1" x14ac:dyDescent="0.3">
      <c r="A31" s="10">
        <v>22</v>
      </c>
      <c r="B31" s="30" t="s">
        <v>37</v>
      </c>
      <c r="C31" s="38">
        <v>5</v>
      </c>
      <c r="D31" s="7"/>
      <c r="E31" s="8"/>
      <c r="F31" s="3" t="str">
        <f t="shared" si="0"/>
        <v/>
      </c>
      <c r="G31" s="43"/>
      <c r="H31" s="4" t="str">
        <f t="shared" si="3"/>
        <v/>
      </c>
      <c r="I31" s="9">
        <v>0.08</v>
      </c>
      <c r="J31" s="4" t="str">
        <f t="shared" si="2"/>
        <v/>
      </c>
    </row>
    <row r="32" spans="1:10" ht="13.5" customHeight="1" x14ac:dyDescent="0.3">
      <c r="A32" s="10">
        <v>23</v>
      </c>
      <c r="B32" s="27" t="s">
        <v>38</v>
      </c>
      <c r="C32" s="35">
        <v>1</v>
      </c>
      <c r="D32" s="7"/>
      <c r="E32" s="8"/>
      <c r="F32" s="3" t="str">
        <f t="shared" si="0"/>
        <v/>
      </c>
      <c r="G32" s="43"/>
      <c r="H32" s="4" t="str">
        <f t="shared" si="3"/>
        <v/>
      </c>
      <c r="I32" s="9">
        <v>0.08</v>
      </c>
      <c r="J32" s="4" t="str">
        <f t="shared" si="2"/>
        <v/>
      </c>
    </row>
    <row r="33" spans="1:10" ht="13.5" customHeight="1" x14ac:dyDescent="0.3">
      <c r="A33" s="10">
        <v>24</v>
      </c>
      <c r="B33" s="27" t="s">
        <v>39</v>
      </c>
      <c r="C33" s="35">
        <v>1</v>
      </c>
      <c r="D33" s="7"/>
      <c r="E33" s="8"/>
      <c r="F33" s="3" t="str">
        <f t="shared" si="0"/>
        <v/>
      </c>
      <c r="G33" s="43"/>
      <c r="H33" s="4" t="str">
        <f t="shared" si="3"/>
        <v/>
      </c>
      <c r="I33" s="9">
        <v>0.08</v>
      </c>
      <c r="J33" s="4" t="str">
        <f t="shared" si="2"/>
        <v/>
      </c>
    </row>
    <row r="34" spans="1:10" ht="20.399999999999999" x14ac:dyDescent="0.3">
      <c r="A34" s="10">
        <v>25</v>
      </c>
      <c r="B34" s="28" t="s">
        <v>40</v>
      </c>
      <c r="C34" s="36">
        <v>100</v>
      </c>
      <c r="D34" s="7"/>
      <c r="E34" s="8"/>
      <c r="F34" s="3" t="str">
        <f t="shared" si="0"/>
        <v/>
      </c>
      <c r="G34" s="43"/>
      <c r="H34" s="4" t="str">
        <f t="shared" si="3"/>
        <v/>
      </c>
      <c r="I34" s="9">
        <v>0.08</v>
      </c>
      <c r="J34" s="4" t="str">
        <f t="shared" si="2"/>
        <v/>
      </c>
    </row>
    <row r="35" spans="1:10" x14ac:dyDescent="0.3">
      <c r="A35" s="10">
        <v>26</v>
      </c>
      <c r="B35" s="29" t="s">
        <v>41</v>
      </c>
      <c r="C35" s="37">
        <v>100</v>
      </c>
      <c r="D35" s="7"/>
      <c r="E35" s="8"/>
      <c r="F35" s="3" t="str">
        <f t="shared" si="0"/>
        <v/>
      </c>
      <c r="G35" s="43"/>
      <c r="H35" s="4" t="str">
        <f t="shared" si="3"/>
        <v/>
      </c>
      <c r="I35" s="9">
        <v>0.08</v>
      </c>
      <c r="J35" s="4" t="str">
        <f t="shared" si="2"/>
        <v/>
      </c>
    </row>
    <row r="36" spans="1:10" ht="20.399999999999999" x14ac:dyDescent="0.3">
      <c r="A36" s="10">
        <v>27</v>
      </c>
      <c r="B36" s="29" t="s">
        <v>42</v>
      </c>
      <c r="C36" s="37">
        <v>100</v>
      </c>
      <c r="D36" s="7"/>
      <c r="E36" s="8"/>
      <c r="F36" s="3" t="str">
        <f t="shared" si="0"/>
        <v/>
      </c>
      <c r="G36" s="43"/>
      <c r="H36" s="4" t="str">
        <f t="shared" si="3"/>
        <v/>
      </c>
      <c r="I36" s="9">
        <v>0.08</v>
      </c>
      <c r="J36" s="4" t="str">
        <f t="shared" si="2"/>
        <v/>
      </c>
    </row>
    <row r="37" spans="1:10" ht="20.399999999999999" x14ac:dyDescent="0.3">
      <c r="A37" s="10">
        <v>28</v>
      </c>
      <c r="B37" s="29" t="s">
        <v>43</v>
      </c>
      <c r="C37" s="37">
        <v>500</v>
      </c>
      <c r="D37" s="7"/>
      <c r="E37" s="8"/>
      <c r="F37" s="3" t="str">
        <f t="shared" si="0"/>
        <v/>
      </c>
      <c r="G37" s="43"/>
      <c r="H37" s="4" t="str">
        <f t="shared" si="3"/>
        <v/>
      </c>
      <c r="I37" s="9">
        <v>0.08</v>
      </c>
      <c r="J37" s="4" t="str">
        <f t="shared" si="2"/>
        <v/>
      </c>
    </row>
    <row r="38" spans="1:10" ht="20.399999999999999" x14ac:dyDescent="0.3">
      <c r="A38" s="10">
        <v>29</v>
      </c>
      <c r="B38" s="29" t="s">
        <v>44</v>
      </c>
      <c r="C38" s="37">
        <v>350</v>
      </c>
      <c r="D38" s="7"/>
      <c r="E38" s="8"/>
      <c r="F38" s="3" t="str">
        <f t="shared" si="0"/>
        <v/>
      </c>
      <c r="G38" s="43"/>
      <c r="H38" s="4" t="str">
        <f t="shared" si="3"/>
        <v/>
      </c>
      <c r="I38" s="9">
        <v>0.08</v>
      </c>
      <c r="J38" s="4" t="str">
        <f t="shared" si="2"/>
        <v/>
      </c>
    </row>
    <row r="39" spans="1:10" ht="20.399999999999999" x14ac:dyDescent="0.3">
      <c r="A39" s="10">
        <v>30</v>
      </c>
      <c r="B39" s="29" t="s">
        <v>45</v>
      </c>
      <c r="C39" s="37">
        <v>200</v>
      </c>
      <c r="D39" s="7"/>
      <c r="E39" s="8"/>
      <c r="F39" s="3" t="str">
        <f t="shared" si="0"/>
        <v/>
      </c>
      <c r="G39" s="43"/>
      <c r="H39" s="4" t="str">
        <f t="shared" si="3"/>
        <v/>
      </c>
      <c r="I39" s="9">
        <v>0.08</v>
      </c>
      <c r="J39" s="4" t="str">
        <f t="shared" si="2"/>
        <v/>
      </c>
    </row>
    <row r="40" spans="1:10" ht="13.5" customHeight="1" x14ac:dyDescent="0.3">
      <c r="A40" s="10">
        <v>31</v>
      </c>
      <c r="B40" s="29" t="s">
        <v>46</v>
      </c>
      <c r="C40" s="37">
        <v>200</v>
      </c>
      <c r="D40" s="7"/>
      <c r="E40" s="8"/>
      <c r="F40" s="3" t="str">
        <f t="shared" si="0"/>
        <v/>
      </c>
      <c r="G40" s="43"/>
      <c r="H40" s="4" t="str">
        <f t="shared" si="3"/>
        <v/>
      </c>
      <c r="I40" s="9">
        <v>0.08</v>
      </c>
      <c r="J40" s="4" t="str">
        <f t="shared" si="2"/>
        <v/>
      </c>
    </row>
    <row r="41" spans="1:10" ht="13.5" customHeight="1" x14ac:dyDescent="0.3">
      <c r="A41" s="10">
        <v>32</v>
      </c>
      <c r="B41" s="29" t="s">
        <v>47</v>
      </c>
      <c r="C41" s="37">
        <v>2000</v>
      </c>
      <c r="D41" s="7"/>
      <c r="E41" s="8"/>
      <c r="F41" s="3" t="str">
        <f t="shared" si="0"/>
        <v/>
      </c>
      <c r="G41" s="43"/>
      <c r="H41" s="4" t="str">
        <f t="shared" si="3"/>
        <v/>
      </c>
      <c r="I41" s="9">
        <v>0.08</v>
      </c>
      <c r="J41" s="4" t="str">
        <f t="shared" si="2"/>
        <v/>
      </c>
    </row>
    <row r="42" spans="1:10" ht="13.5" customHeight="1" x14ac:dyDescent="0.3">
      <c r="A42" s="10">
        <v>33</v>
      </c>
      <c r="B42" s="29" t="s">
        <v>48</v>
      </c>
      <c r="C42" s="37">
        <v>350</v>
      </c>
      <c r="D42" s="7"/>
      <c r="E42" s="8"/>
      <c r="F42" s="3" t="str">
        <f t="shared" si="0"/>
        <v/>
      </c>
      <c r="G42" s="43"/>
      <c r="H42" s="4" t="str">
        <f t="shared" si="3"/>
        <v/>
      </c>
      <c r="I42" s="9">
        <v>0.08</v>
      </c>
      <c r="J42" s="4" t="str">
        <f t="shared" si="2"/>
        <v/>
      </c>
    </row>
    <row r="43" spans="1:10" ht="13.5" customHeight="1" x14ac:dyDescent="0.3">
      <c r="A43" s="10">
        <v>34</v>
      </c>
      <c r="B43" s="29" t="s">
        <v>49</v>
      </c>
      <c r="C43" s="37">
        <v>2500</v>
      </c>
      <c r="D43" s="7"/>
      <c r="E43" s="8"/>
      <c r="F43" s="3" t="str">
        <f t="shared" si="0"/>
        <v/>
      </c>
      <c r="G43" s="43"/>
      <c r="H43" s="4" t="str">
        <f t="shared" si="3"/>
        <v/>
      </c>
      <c r="I43" s="9">
        <v>0.08</v>
      </c>
      <c r="J43" s="4" t="str">
        <f t="shared" si="2"/>
        <v/>
      </c>
    </row>
    <row r="44" spans="1:10" ht="13.5" customHeight="1" x14ac:dyDescent="0.3">
      <c r="A44" s="10">
        <v>35</v>
      </c>
      <c r="B44" s="29" t="s">
        <v>50</v>
      </c>
      <c r="C44" s="37">
        <v>400</v>
      </c>
      <c r="D44" s="7"/>
      <c r="E44" s="8"/>
      <c r="F44" s="3" t="str">
        <f t="shared" si="0"/>
        <v/>
      </c>
      <c r="G44" s="43"/>
      <c r="H44" s="4" t="str">
        <f t="shared" si="3"/>
        <v/>
      </c>
      <c r="I44" s="9">
        <v>0.08</v>
      </c>
      <c r="J44" s="4" t="str">
        <f t="shared" si="2"/>
        <v/>
      </c>
    </row>
    <row r="45" spans="1:10" ht="13.5" customHeight="1" x14ac:dyDescent="0.3">
      <c r="A45" s="10">
        <v>36</v>
      </c>
      <c r="B45" s="29" t="s">
        <v>51</v>
      </c>
      <c r="C45" s="37">
        <v>400</v>
      </c>
      <c r="D45" s="7"/>
      <c r="E45" s="8"/>
      <c r="F45" s="3" t="str">
        <f t="shared" si="0"/>
        <v/>
      </c>
      <c r="G45" s="43"/>
      <c r="H45" s="4" t="str">
        <f t="shared" si="3"/>
        <v/>
      </c>
      <c r="I45" s="9">
        <v>0.08</v>
      </c>
      <c r="J45" s="4" t="str">
        <f t="shared" si="2"/>
        <v/>
      </c>
    </row>
    <row r="46" spans="1:10" x14ac:dyDescent="0.3">
      <c r="A46" s="10">
        <v>37</v>
      </c>
      <c r="B46" s="41" t="s">
        <v>67</v>
      </c>
      <c r="C46" s="37">
        <v>20</v>
      </c>
      <c r="D46" s="7"/>
      <c r="E46" s="8"/>
      <c r="F46" s="3" t="str">
        <f t="shared" si="0"/>
        <v/>
      </c>
      <c r="G46" s="43"/>
      <c r="H46" s="4" t="str">
        <f t="shared" si="3"/>
        <v/>
      </c>
      <c r="I46" s="9">
        <v>0.08</v>
      </c>
      <c r="J46" s="4" t="str">
        <f t="shared" si="2"/>
        <v/>
      </c>
    </row>
    <row r="47" spans="1:10" ht="13.5" customHeight="1" x14ac:dyDescent="0.3">
      <c r="A47" s="10">
        <v>38</v>
      </c>
      <c r="B47" s="41" t="s">
        <v>68</v>
      </c>
      <c r="C47" s="37">
        <v>20</v>
      </c>
      <c r="D47" s="7"/>
      <c r="E47" s="8"/>
      <c r="F47" s="3" t="str">
        <f t="shared" si="0"/>
        <v/>
      </c>
      <c r="G47" s="43"/>
      <c r="H47" s="4" t="str">
        <f t="shared" si="3"/>
        <v/>
      </c>
      <c r="I47" s="9">
        <v>0.08</v>
      </c>
      <c r="J47" s="4" t="str">
        <f t="shared" si="2"/>
        <v/>
      </c>
    </row>
    <row r="48" spans="1:10" ht="13.5" customHeight="1" x14ac:dyDescent="0.3">
      <c r="A48" s="10">
        <v>39</v>
      </c>
      <c r="B48" s="29" t="s">
        <v>52</v>
      </c>
      <c r="C48" s="37">
        <v>2500</v>
      </c>
      <c r="D48" s="7"/>
      <c r="E48" s="8"/>
      <c r="F48" s="3" t="str">
        <f t="shared" si="0"/>
        <v/>
      </c>
      <c r="G48" s="43"/>
      <c r="H48" s="4" t="str">
        <f t="shared" si="3"/>
        <v/>
      </c>
      <c r="I48" s="9">
        <v>0.08</v>
      </c>
      <c r="J48" s="4" t="str">
        <f t="shared" si="2"/>
        <v/>
      </c>
    </row>
    <row r="49" spans="1:10" x14ac:dyDescent="0.3">
      <c r="A49" s="10">
        <v>40</v>
      </c>
      <c r="B49" s="29" t="s">
        <v>53</v>
      </c>
      <c r="C49" s="37">
        <v>100</v>
      </c>
      <c r="D49" s="7"/>
      <c r="E49" s="8"/>
      <c r="F49" s="3" t="str">
        <f t="shared" si="0"/>
        <v/>
      </c>
      <c r="G49" s="43"/>
      <c r="H49" s="4" t="str">
        <f t="shared" si="3"/>
        <v/>
      </c>
      <c r="I49" s="9">
        <v>0.08</v>
      </c>
      <c r="J49" s="4" t="str">
        <f t="shared" si="2"/>
        <v/>
      </c>
    </row>
    <row r="50" spans="1:10" x14ac:dyDescent="0.3">
      <c r="A50" s="10">
        <v>41</v>
      </c>
      <c r="B50" s="42" t="s">
        <v>54</v>
      </c>
      <c r="C50" s="38">
        <v>50</v>
      </c>
      <c r="D50" s="7"/>
      <c r="E50" s="8"/>
      <c r="F50" s="3" t="str">
        <f t="shared" si="0"/>
        <v/>
      </c>
      <c r="G50" s="43"/>
      <c r="H50" s="4" t="str">
        <f t="shared" si="3"/>
        <v/>
      </c>
      <c r="I50" s="9">
        <v>0.08</v>
      </c>
      <c r="J50" s="4" t="str">
        <f t="shared" si="2"/>
        <v/>
      </c>
    </row>
    <row r="51" spans="1:10" ht="20.399999999999999" x14ac:dyDescent="0.3">
      <c r="A51" s="10">
        <v>42</v>
      </c>
      <c r="B51" s="29" t="s">
        <v>69</v>
      </c>
      <c r="C51" s="38">
        <v>700</v>
      </c>
      <c r="D51" s="7"/>
      <c r="E51" s="8"/>
      <c r="F51" s="3" t="str">
        <f t="shared" si="0"/>
        <v/>
      </c>
      <c r="G51" s="43"/>
      <c r="H51" s="4" t="str">
        <f t="shared" si="3"/>
        <v/>
      </c>
      <c r="I51" s="9">
        <v>0.08</v>
      </c>
      <c r="J51" s="4" t="str">
        <f t="shared" si="2"/>
        <v/>
      </c>
    </row>
    <row r="52" spans="1:10" x14ac:dyDescent="0.3">
      <c r="A52" s="10">
        <v>43</v>
      </c>
      <c r="B52" s="42" t="s">
        <v>70</v>
      </c>
      <c r="C52" s="38">
        <v>200</v>
      </c>
      <c r="D52" s="7"/>
      <c r="E52" s="8"/>
      <c r="F52" s="3" t="str">
        <f t="shared" si="0"/>
        <v/>
      </c>
      <c r="G52" s="43"/>
      <c r="H52" s="4" t="str">
        <f t="shared" si="3"/>
        <v/>
      </c>
      <c r="I52" s="9">
        <v>0.08</v>
      </c>
      <c r="J52" s="4" t="str">
        <f t="shared" si="2"/>
        <v/>
      </c>
    </row>
    <row r="53" spans="1:10" x14ac:dyDescent="0.3">
      <c r="A53" s="10">
        <v>44</v>
      </c>
      <c r="B53" s="42" t="s">
        <v>71</v>
      </c>
      <c r="C53" s="38">
        <v>100</v>
      </c>
      <c r="D53" s="7"/>
      <c r="E53" s="8"/>
      <c r="F53" s="3" t="str">
        <f t="shared" si="0"/>
        <v/>
      </c>
      <c r="G53" s="43"/>
      <c r="H53" s="4" t="str">
        <f t="shared" si="3"/>
        <v/>
      </c>
      <c r="I53" s="9">
        <v>0.08</v>
      </c>
      <c r="J53" s="4" t="str">
        <f t="shared" si="2"/>
        <v/>
      </c>
    </row>
    <row r="54" spans="1:10" x14ac:dyDescent="0.3">
      <c r="A54" s="10">
        <v>45</v>
      </c>
      <c r="B54" s="42" t="s">
        <v>72</v>
      </c>
      <c r="C54" s="38">
        <v>100</v>
      </c>
      <c r="D54" s="7"/>
      <c r="E54" s="8"/>
      <c r="F54" s="3" t="str">
        <f t="shared" si="0"/>
        <v/>
      </c>
      <c r="G54" s="43"/>
      <c r="H54" s="4" t="str">
        <f t="shared" si="3"/>
        <v/>
      </c>
      <c r="I54" s="9">
        <v>0.08</v>
      </c>
      <c r="J54" s="4" t="str">
        <f t="shared" si="2"/>
        <v/>
      </c>
    </row>
    <row r="55" spans="1:10" x14ac:dyDescent="0.3">
      <c r="A55" s="10">
        <v>46</v>
      </c>
      <c r="B55" s="27" t="s">
        <v>55</v>
      </c>
      <c r="C55" s="20">
        <v>300</v>
      </c>
      <c r="D55" s="7"/>
      <c r="E55" s="8"/>
      <c r="F55" s="3" t="str">
        <f t="shared" si="0"/>
        <v/>
      </c>
      <c r="G55" s="43"/>
      <c r="H55" s="4" t="str">
        <f t="shared" si="3"/>
        <v/>
      </c>
      <c r="I55" s="9">
        <v>0.08</v>
      </c>
      <c r="J55" s="4" t="str">
        <f t="shared" si="2"/>
        <v/>
      </c>
    </row>
    <row r="56" spans="1:10" ht="13.5" customHeight="1" x14ac:dyDescent="0.3">
      <c r="A56" s="10">
        <v>47</v>
      </c>
      <c r="B56" s="22" t="s">
        <v>56</v>
      </c>
      <c r="C56" s="20">
        <v>1000</v>
      </c>
      <c r="D56" s="7"/>
      <c r="E56" s="8"/>
      <c r="F56" s="3" t="str">
        <f t="shared" si="0"/>
        <v/>
      </c>
      <c r="G56" s="43"/>
      <c r="H56" s="4" t="str">
        <f t="shared" si="3"/>
        <v/>
      </c>
      <c r="I56" s="9">
        <v>0.08</v>
      </c>
      <c r="J56" s="4" t="str">
        <f t="shared" si="2"/>
        <v/>
      </c>
    </row>
    <row r="57" spans="1:10" ht="13.5" customHeight="1" x14ac:dyDescent="0.3">
      <c r="A57" s="10">
        <v>48</v>
      </c>
      <c r="B57" s="23" t="s">
        <v>57</v>
      </c>
      <c r="C57" s="34">
        <v>200</v>
      </c>
      <c r="D57" s="7"/>
      <c r="E57" s="8"/>
      <c r="F57" s="3" t="str">
        <f t="shared" si="0"/>
        <v/>
      </c>
      <c r="G57" s="43"/>
      <c r="H57" s="4" t="str">
        <f t="shared" si="3"/>
        <v/>
      </c>
      <c r="I57" s="9">
        <v>0.08</v>
      </c>
      <c r="J57" s="4" t="str">
        <f t="shared" si="2"/>
        <v/>
      </c>
    </row>
    <row r="58" spans="1:10" ht="30.6" x14ac:dyDescent="0.3">
      <c r="A58" s="10">
        <v>49</v>
      </c>
      <c r="B58" s="27" t="s">
        <v>58</v>
      </c>
      <c r="C58" s="35">
        <v>100</v>
      </c>
      <c r="D58" s="7"/>
      <c r="E58" s="8"/>
      <c r="F58" s="3" t="str">
        <f t="shared" si="0"/>
        <v/>
      </c>
      <c r="G58" s="43"/>
      <c r="H58" s="4" t="str">
        <f t="shared" si="3"/>
        <v/>
      </c>
      <c r="I58" s="9">
        <v>0.08</v>
      </c>
      <c r="J58" s="4" t="str">
        <f t="shared" si="2"/>
        <v/>
      </c>
    </row>
    <row r="59" spans="1:10" ht="40.799999999999997" x14ac:dyDescent="0.3">
      <c r="A59" s="10">
        <v>50</v>
      </c>
      <c r="B59" s="27" t="s">
        <v>59</v>
      </c>
      <c r="C59" s="35">
        <v>50</v>
      </c>
      <c r="D59" s="7"/>
      <c r="E59" s="8"/>
      <c r="F59" s="3" t="str">
        <f t="shared" si="0"/>
        <v/>
      </c>
      <c r="G59" s="43"/>
      <c r="H59" s="4" t="str">
        <f t="shared" si="3"/>
        <v/>
      </c>
      <c r="I59" s="9">
        <v>0.08</v>
      </c>
      <c r="J59" s="4" t="str">
        <f t="shared" si="2"/>
        <v/>
      </c>
    </row>
    <row r="60" spans="1:10" ht="13.5" customHeight="1" x14ac:dyDescent="0.3">
      <c r="A60" s="10">
        <v>51</v>
      </c>
      <c r="B60" s="28" t="s">
        <v>60</v>
      </c>
      <c r="C60" s="36">
        <v>20</v>
      </c>
      <c r="D60" s="7"/>
      <c r="E60" s="8"/>
      <c r="F60" s="3" t="str">
        <f t="shared" si="0"/>
        <v/>
      </c>
      <c r="G60" s="43"/>
      <c r="H60" s="4" t="str">
        <f t="shared" si="3"/>
        <v/>
      </c>
      <c r="I60" s="9">
        <v>0.08</v>
      </c>
      <c r="J60" s="4" t="str">
        <f t="shared" si="2"/>
        <v/>
      </c>
    </row>
    <row r="61" spans="1:10" ht="13.5" customHeight="1" x14ac:dyDescent="0.3">
      <c r="A61" s="10">
        <v>52</v>
      </c>
      <c r="B61" s="27" t="s">
        <v>73</v>
      </c>
      <c r="C61" s="35">
        <v>300</v>
      </c>
      <c r="D61" s="7"/>
      <c r="E61" s="8"/>
      <c r="F61" s="3" t="str">
        <f t="shared" si="0"/>
        <v/>
      </c>
      <c r="G61" s="43"/>
      <c r="H61" s="4" t="str">
        <f t="shared" si="3"/>
        <v/>
      </c>
      <c r="I61" s="9">
        <v>0.08</v>
      </c>
      <c r="J61" s="4" t="str">
        <f t="shared" si="2"/>
        <v/>
      </c>
    </row>
    <row r="62" spans="1:10" ht="13.5" customHeight="1" x14ac:dyDescent="0.3">
      <c r="A62" s="10">
        <v>53</v>
      </c>
      <c r="B62" s="40" t="s">
        <v>61</v>
      </c>
      <c r="C62" s="37">
        <v>300</v>
      </c>
      <c r="D62" s="7"/>
      <c r="E62" s="8"/>
      <c r="F62" s="3" t="str">
        <f t="shared" si="0"/>
        <v/>
      </c>
      <c r="G62" s="43"/>
      <c r="H62" s="4" t="str">
        <f t="shared" si="3"/>
        <v/>
      </c>
      <c r="I62" s="9">
        <v>0.08</v>
      </c>
      <c r="J62" s="4" t="str">
        <f t="shared" si="2"/>
        <v/>
      </c>
    </row>
    <row r="63" spans="1:10" ht="13.5" customHeight="1" x14ac:dyDescent="0.3">
      <c r="A63" s="10">
        <v>54</v>
      </c>
      <c r="B63" s="25" t="s">
        <v>74</v>
      </c>
      <c r="C63" s="39">
        <v>44</v>
      </c>
      <c r="D63" s="7"/>
      <c r="E63" s="8"/>
      <c r="F63" s="3" t="str">
        <f t="shared" si="0"/>
        <v/>
      </c>
      <c r="G63" s="43"/>
      <c r="H63" s="4" t="str">
        <f t="shared" si="3"/>
        <v/>
      </c>
      <c r="I63" s="9">
        <v>0.08</v>
      </c>
      <c r="J63" s="4" t="str">
        <f t="shared" si="2"/>
        <v/>
      </c>
    </row>
    <row r="64" spans="1:10" ht="13.5" customHeight="1" x14ac:dyDescent="0.3">
      <c r="A64" s="10">
        <v>55</v>
      </c>
      <c r="B64" s="21" t="s">
        <v>75</v>
      </c>
      <c r="C64" s="24">
        <v>10</v>
      </c>
      <c r="D64" s="7"/>
      <c r="E64" s="8"/>
      <c r="F64" s="3" t="str">
        <f t="shared" si="0"/>
        <v/>
      </c>
      <c r="G64" s="43"/>
      <c r="H64" s="4" t="str">
        <f t="shared" si="3"/>
        <v/>
      </c>
      <c r="I64" s="9">
        <v>0.08</v>
      </c>
      <c r="J64" s="4" t="str">
        <f t="shared" si="2"/>
        <v/>
      </c>
    </row>
    <row r="65" spans="1:11" ht="13.5" customHeight="1" x14ac:dyDescent="0.3">
      <c r="A65" s="10">
        <v>56</v>
      </c>
      <c r="B65" s="21" t="s">
        <v>76</v>
      </c>
      <c r="C65" s="24">
        <v>10</v>
      </c>
      <c r="D65" s="7"/>
      <c r="E65" s="8"/>
      <c r="F65" s="3" t="str">
        <f t="shared" si="0"/>
        <v/>
      </c>
      <c r="G65" s="43"/>
      <c r="H65" s="4" t="str">
        <f t="shared" si="3"/>
        <v/>
      </c>
      <c r="I65" s="9">
        <v>0.08</v>
      </c>
      <c r="J65" s="4" t="str">
        <f t="shared" si="2"/>
        <v/>
      </c>
    </row>
    <row r="66" spans="1:11" ht="13.5" customHeight="1" x14ac:dyDescent="0.3">
      <c r="A66" s="10">
        <v>57</v>
      </c>
      <c r="B66" s="21" t="s">
        <v>77</v>
      </c>
      <c r="C66" s="24">
        <v>10</v>
      </c>
      <c r="D66" s="7"/>
      <c r="E66" s="8"/>
      <c r="F66" s="3" t="str">
        <f t="shared" si="0"/>
        <v/>
      </c>
      <c r="G66" s="43"/>
      <c r="H66" s="4" t="str">
        <f t="shared" si="3"/>
        <v/>
      </c>
      <c r="I66" s="9">
        <v>0.08</v>
      </c>
      <c r="J66" s="4" t="str">
        <f t="shared" si="2"/>
        <v/>
      </c>
    </row>
    <row r="67" spans="1:11" ht="13.5" customHeight="1" x14ac:dyDescent="0.3">
      <c r="A67" s="10">
        <v>58</v>
      </c>
      <c r="B67" s="21" t="s">
        <v>78</v>
      </c>
      <c r="C67" s="24">
        <v>500</v>
      </c>
      <c r="D67" s="7"/>
      <c r="E67" s="8"/>
      <c r="F67" s="3" t="str">
        <f t="shared" si="0"/>
        <v/>
      </c>
      <c r="G67" s="43"/>
      <c r="H67" s="4" t="str">
        <f t="shared" si="3"/>
        <v/>
      </c>
      <c r="I67" s="9">
        <v>0.08</v>
      </c>
      <c r="J67" s="4" t="str">
        <f t="shared" si="2"/>
        <v/>
      </c>
    </row>
    <row r="68" spans="1:11" ht="20.399999999999999" x14ac:dyDescent="0.3">
      <c r="A68" s="10">
        <v>59</v>
      </c>
      <c r="B68" s="21" t="s">
        <v>79</v>
      </c>
      <c r="C68" s="24">
        <v>30</v>
      </c>
      <c r="D68" s="7"/>
      <c r="E68" s="8"/>
      <c r="F68" s="3" t="str">
        <f t="shared" ref="F49:F68" si="4">IF(E68=0,"",CEILING(C68/E68,1))</f>
        <v/>
      </c>
      <c r="G68" s="43"/>
      <c r="H68" s="4" t="str">
        <f t="shared" si="3"/>
        <v/>
      </c>
      <c r="I68" s="9">
        <v>0.08</v>
      </c>
      <c r="J68" s="4" t="str">
        <f t="shared" si="2"/>
        <v/>
      </c>
    </row>
    <row r="69" spans="1:11" x14ac:dyDescent="0.3">
      <c r="A69" s="10">
        <v>60</v>
      </c>
      <c r="B69" s="21" t="s">
        <v>82</v>
      </c>
      <c r="C69" s="24">
        <v>44</v>
      </c>
      <c r="D69" s="7"/>
      <c r="E69" s="8"/>
      <c r="F69" s="3" t="str">
        <f t="shared" ref="F69" si="5">IF(E69=0,"",CEILING(C69/E69,1))</f>
        <v/>
      </c>
      <c r="G69" s="43"/>
      <c r="H69" s="4" t="str">
        <f t="shared" ref="H69" si="6">IF(E69=0,"",F69*G69)</f>
        <v/>
      </c>
      <c r="I69" s="9">
        <v>0.08</v>
      </c>
      <c r="J69" s="4" t="str">
        <f t="shared" ref="J69" si="7">IF(E69=0,"",H69+(H69*I69))</f>
        <v/>
      </c>
    </row>
    <row r="70" spans="1:11" ht="13.5" customHeight="1" x14ac:dyDescent="0.3">
      <c r="A70" s="47" t="s">
        <v>12</v>
      </c>
      <c r="B70" s="48"/>
      <c r="C70" s="48"/>
      <c r="D70" s="48"/>
      <c r="E70" s="48"/>
      <c r="F70" s="48"/>
      <c r="G70" s="62"/>
      <c r="H70" s="2">
        <f>SUM(H10:H69)</f>
        <v>0</v>
      </c>
      <c r="I70" s="2"/>
      <c r="J70" s="2">
        <f>SUM(J10:J69)</f>
        <v>0</v>
      </c>
    </row>
    <row r="72" spans="1:11" x14ac:dyDescent="0.3">
      <c r="B72" s="5" t="s">
        <v>13</v>
      </c>
    </row>
    <row r="73" spans="1:11" ht="27" customHeight="1" x14ac:dyDescent="0.3">
      <c r="B73" s="50" t="s">
        <v>15</v>
      </c>
      <c r="C73" s="50"/>
      <c r="D73" s="50"/>
      <c r="E73" s="50"/>
      <c r="F73" s="50"/>
      <c r="G73" s="50"/>
      <c r="H73" s="50"/>
      <c r="I73" s="50"/>
      <c r="J73" s="50"/>
    </row>
    <row r="74" spans="1:11" ht="53.25" customHeight="1" x14ac:dyDescent="0.3">
      <c r="B74" s="50" t="s">
        <v>62</v>
      </c>
      <c r="C74" s="50"/>
      <c r="D74" s="50"/>
      <c r="E74" s="50"/>
      <c r="F74" s="50"/>
      <c r="G74" s="50"/>
      <c r="H74" s="50"/>
      <c r="I74" s="50"/>
      <c r="J74" s="50"/>
    </row>
    <row r="75" spans="1:11" x14ac:dyDescent="0.3">
      <c r="B75" s="50" t="s">
        <v>63</v>
      </c>
      <c r="C75" s="50"/>
      <c r="D75" s="50"/>
      <c r="E75" s="50"/>
      <c r="F75" s="50"/>
      <c r="G75" s="50"/>
      <c r="H75" s="50"/>
      <c r="I75" s="50"/>
      <c r="J75" s="50"/>
    </row>
    <row r="76" spans="1:11" x14ac:dyDescent="0.3">
      <c r="A76" s="13"/>
      <c r="B76" s="61" t="s">
        <v>83</v>
      </c>
      <c r="C76" s="61"/>
      <c r="D76" s="61"/>
      <c r="E76" s="61"/>
      <c r="F76" s="61"/>
      <c r="G76" s="61"/>
      <c r="H76" s="61"/>
      <c r="I76" s="61"/>
      <c r="J76" s="61"/>
      <c r="K76" s="61"/>
    </row>
    <row r="77" spans="1:11" x14ac:dyDescent="0.3">
      <c r="A77" s="13"/>
      <c r="B77" s="61" t="s">
        <v>84</v>
      </c>
      <c r="C77" s="61"/>
      <c r="D77" s="61"/>
      <c r="E77" s="61"/>
      <c r="F77" s="61"/>
      <c r="G77" s="61"/>
      <c r="H77" s="61"/>
      <c r="I77" s="61"/>
      <c r="J77" s="61"/>
      <c r="K77" s="61"/>
    </row>
    <row r="78" spans="1:11" x14ac:dyDescent="0.3">
      <c r="A78" s="13"/>
      <c r="B78" s="61" t="s">
        <v>85</v>
      </c>
      <c r="C78" s="61"/>
      <c r="D78" s="61"/>
      <c r="E78" s="61"/>
      <c r="F78" s="61"/>
      <c r="G78" s="61"/>
      <c r="H78" s="61"/>
      <c r="I78" s="61"/>
      <c r="J78" s="61"/>
      <c r="K78" s="61"/>
    </row>
    <row r="79" spans="1:11" x14ac:dyDescent="0.3">
      <c r="A79" s="13"/>
      <c r="B79" s="61" t="s">
        <v>80</v>
      </c>
      <c r="C79" s="61"/>
      <c r="D79" s="61"/>
      <c r="E79" s="61"/>
      <c r="F79" s="61"/>
      <c r="G79" s="61"/>
      <c r="H79" s="61"/>
      <c r="I79" s="61"/>
      <c r="J79" s="61"/>
      <c r="K79" s="61"/>
    </row>
    <row r="80" spans="1:11" x14ac:dyDescent="0.3">
      <c r="A80" s="13"/>
      <c r="B80" s="61" t="s">
        <v>81</v>
      </c>
      <c r="C80" s="61"/>
      <c r="D80" s="61"/>
      <c r="E80" s="61"/>
      <c r="F80" s="61"/>
      <c r="G80" s="61"/>
      <c r="H80" s="61"/>
      <c r="I80" s="61"/>
      <c r="J80" s="61"/>
      <c r="K80" s="61"/>
    </row>
    <row r="81" spans="2:10" x14ac:dyDescent="0.3">
      <c r="B81" s="51"/>
      <c r="C81" s="51"/>
      <c r="D81" s="51"/>
      <c r="E81" s="51"/>
      <c r="F81" s="51"/>
      <c r="G81" s="51"/>
      <c r="H81" s="51"/>
      <c r="I81" s="51"/>
      <c r="J81" s="51"/>
    </row>
    <row r="82" spans="2:10" x14ac:dyDescent="0.3">
      <c r="B82" s="51"/>
      <c r="C82" s="51"/>
      <c r="D82" s="51"/>
      <c r="E82" s="51"/>
      <c r="F82" s="51"/>
      <c r="G82" s="51"/>
      <c r="H82" s="51"/>
      <c r="I82" s="51"/>
      <c r="J82" s="51"/>
    </row>
    <row r="83" spans="2:10" x14ac:dyDescent="0.3">
      <c r="B83" s="51"/>
      <c r="C83" s="51"/>
      <c r="D83" s="51"/>
      <c r="E83" s="51"/>
      <c r="F83" s="51"/>
      <c r="G83" s="51"/>
      <c r="H83" s="51"/>
      <c r="I83" s="51"/>
      <c r="J83" s="51"/>
    </row>
    <row r="84" spans="2:10" x14ac:dyDescent="0.3">
      <c r="B84" s="51"/>
      <c r="C84" s="51"/>
      <c r="D84" s="51"/>
      <c r="E84" s="51"/>
      <c r="F84" s="51"/>
      <c r="G84" s="51"/>
      <c r="H84" s="51"/>
      <c r="I84" s="51"/>
      <c r="J84" s="51"/>
    </row>
  </sheetData>
  <mergeCells count="28">
    <mergeCell ref="A70:G70"/>
    <mergeCell ref="A1:J1"/>
    <mergeCell ref="A2:J2"/>
    <mergeCell ref="A3:J3"/>
    <mergeCell ref="A5:A9"/>
    <mergeCell ref="B5:C5"/>
    <mergeCell ref="D5:J5"/>
    <mergeCell ref="B6:B9"/>
    <mergeCell ref="C6:C9"/>
    <mergeCell ref="D6:D9"/>
    <mergeCell ref="E6:E9"/>
    <mergeCell ref="F6:F9"/>
    <mergeCell ref="G6:G9"/>
    <mergeCell ref="H6:H9"/>
    <mergeCell ref="I6:I9"/>
    <mergeCell ref="J6:J9"/>
    <mergeCell ref="B73:J73"/>
    <mergeCell ref="B76:K76"/>
    <mergeCell ref="B77:K77"/>
    <mergeCell ref="B78:K78"/>
    <mergeCell ref="B79:K79"/>
    <mergeCell ref="B81:J81"/>
    <mergeCell ref="B82:J82"/>
    <mergeCell ref="B83:J83"/>
    <mergeCell ref="B84:J84"/>
    <mergeCell ref="B74:J74"/>
    <mergeCell ref="B75:J75"/>
    <mergeCell ref="B80:K80"/>
  </mergeCells>
  <pageMargins left="0.23622047244094491" right="0.23622047244094491" top="0.35433070866141736" bottom="0.35433070866141736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Pakiet1</vt:lpstr>
      <vt:lpstr>Arkusz2</vt:lpstr>
      <vt:lpstr>Arkusz2!Obszar_wydruku</vt:lpstr>
      <vt:lpstr>Pakiet1!Obszar_wydruku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2022-05-31T08:53:04Z</dcterms:modified>
</cp:coreProperties>
</file>