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workbookProtection workbookPassword="EB53" lockStructure="1"/>
  <bookViews>
    <workbookView xWindow="240" yWindow="45" windowWidth="13710" windowHeight="12585" tabRatio="929"/>
  </bookViews>
  <sheets>
    <sheet name="P1" sheetId="78" r:id="rId1"/>
    <sheet name="P2" sheetId="138" r:id="rId2"/>
    <sheet name="P3" sheetId="137" r:id="rId3"/>
    <sheet name="P4" sheetId="136" r:id="rId4"/>
    <sheet name="P5" sheetId="135" r:id="rId5"/>
    <sheet name="P6" sheetId="134" r:id="rId6"/>
    <sheet name="P7" sheetId="133" r:id="rId7"/>
    <sheet name="P8" sheetId="132" r:id="rId8"/>
    <sheet name="P9" sheetId="131" r:id="rId9"/>
    <sheet name="P10" sheetId="130" r:id="rId10"/>
    <sheet name="P11" sheetId="129" r:id="rId11"/>
    <sheet name="P12" sheetId="128" r:id="rId12"/>
    <sheet name="P13" sheetId="127" r:id="rId13"/>
    <sheet name="P14" sheetId="126" r:id="rId14"/>
    <sheet name="P15" sheetId="162" r:id="rId15"/>
    <sheet name="P16" sheetId="125" r:id="rId16"/>
    <sheet name="P17" sheetId="124" r:id="rId17"/>
    <sheet name="P18" sheetId="123" r:id="rId18"/>
    <sheet name="P19" sheetId="122" r:id="rId19"/>
    <sheet name="P20" sheetId="121" r:id="rId20"/>
    <sheet name="P21" sheetId="120" r:id="rId21"/>
    <sheet name="P22" sheetId="145" r:id="rId22"/>
    <sheet name="P23" sheetId="144" r:id="rId23"/>
    <sheet name="P24" sheetId="143" r:id="rId24"/>
    <sheet name="P25" sheetId="142" r:id="rId25"/>
    <sheet name="P26" sheetId="141" r:id="rId26"/>
    <sheet name="P27" sheetId="140" r:id="rId27"/>
    <sheet name="P28" sheetId="139" r:id="rId28"/>
    <sheet name="P29" sheetId="155" r:id="rId29"/>
    <sheet name="P30" sheetId="154" r:id="rId30"/>
    <sheet name="P31" sheetId="153" r:id="rId31"/>
    <sheet name="P32" sheetId="152" r:id="rId32"/>
    <sheet name="P33" sheetId="151" r:id="rId33"/>
    <sheet name="P34" sheetId="150" r:id="rId34"/>
    <sheet name="P35" sheetId="149" r:id="rId35"/>
    <sheet name="P36" sheetId="148" r:id="rId36"/>
    <sheet name="P37" sheetId="147" r:id="rId37"/>
    <sheet name="P38" sheetId="146" r:id="rId38"/>
    <sheet name="P39" sheetId="160" r:id="rId39"/>
    <sheet name="P40" sheetId="159" r:id="rId40"/>
    <sheet name="P41" sheetId="158" r:id="rId41"/>
    <sheet name="P42" sheetId="157" r:id="rId42"/>
    <sheet name="P43" sheetId="156" r:id="rId43"/>
    <sheet name="P44" sheetId="161" r:id="rId44"/>
  </sheets>
  <definedNames>
    <definedName name="_xlnm.Print_Area" localSheetId="0">'P1'!$A$1:$M$68</definedName>
    <definedName name="_xlnm.Print_Area" localSheetId="9">'P10'!$A$1:$M$31</definedName>
    <definedName name="_xlnm.Print_Area" localSheetId="10">'P11'!$A$1:$M$48</definedName>
    <definedName name="_xlnm.Print_Area" localSheetId="11">'P12'!$A$1:$M$42</definedName>
    <definedName name="_xlnm.Print_Area" localSheetId="12">'P13'!$A$1:$M$19</definedName>
    <definedName name="_xlnm.Print_Area" localSheetId="13">'P14'!$A$1:$M$18</definedName>
    <definedName name="_xlnm.Print_Area" localSheetId="14">'P15'!$A$1:$M$25</definedName>
    <definedName name="_xlnm.Print_Area" localSheetId="15">'P16'!$A$1:$M$19</definedName>
    <definedName name="_xlnm.Print_Area" localSheetId="16">'P17'!$A$1:$M$20</definedName>
    <definedName name="_xlnm.Print_Area" localSheetId="17">'P18'!$A$1:$M$22</definedName>
    <definedName name="_xlnm.Print_Area" localSheetId="18">'P19'!$A$1:$M$16</definedName>
    <definedName name="_xlnm.Print_Area" localSheetId="1">'P2'!$A$1:$M$31</definedName>
    <definedName name="_xlnm.Print_Area" localSheetId="19">'P20'!$A$1:$M$16</definedName>
    <definedName name="_xlnm.Print_Area" localSheetId="20">'P21'!$A$1:$M$35</definedName>
    <definedName name="_xlnm.Print_Area" localSheetId="21">'P22'!$A$1:$M$35</definedName>
    <definedName name="_xlnm.Print_Area" localSheetId="22">'P23'!$A$1:$M$37</definedName>
    <definedName name="_xlnm.Print_Area" localSheetId="23">'P24'!$A$1:$M$34</definedName>
    <definedName name="_xlnm.Print_Area" localSheetId="24">'P25'!$A$1:$M$35</definedName>
    <definedName name="_xlnm.Print_Area" localSheetId="25">'P26'!$A$1:$M$35</definedName>
    <definedName name="_xlnm.Print_Area" localSheetId="26">'P27'!$A$1:$M$36</definedName>
    <definedName name="_xlnm.Print_Area" localSheetId="27">'P28'!$A$1:$M$39</definedName>
    <definedName name="_xlnm.Print_Area" localSheetId="28">'P29'!$A$1:$M$37</definedName>
    <definedName name="_xlnm.Print_Area" localSheetId="2">'P3'!$A$1:$M$20</definedName>
    <definedName name="_xlnm.Print_Area" localSheetId="29">'P30'!$A$1:$M$36</definedName>
    <definedName name="_xlnm.Print_Area" localSheetId="30">'P31'!$A$1:$M$35</definedName>
    <definedName name="_xlnm.Print_Area" localSheetId="31">'P32'!$A$1:$M$36</definedName>
    <definedName name="_xlnm.Print_Area" localSheetId="32">'P33'!$A$1:$M$36</definedName>
    <definedName name="_xlnm.Print_Area" localSheetId="33">'P34'!$A$1:$M$35</definedName>
    <definedName name="_xlnm.Print_Area" localSheetId="34">'P35'!$A$1:$M$37</definedName>
    <definedName name="_xlnm.Print_Area" localSheetId="35">'P36'!$A$1:$M$37</definedName>
    <definedName name="_xlnm.Print_Area" localSheetId="36">'P37'!$A$1:$M$36</definedName>
    <definedName name="_xlnm.Print_Area" localSheetId="37">'P38'!$A$1:$M$37</definedName>
    <definedName name="_xlnm.Print_Area" localSheetId="38">'P39'!$A$1:$M$39</definedName>
    <definedName name="_xlnm.Print_Area" localSheetId="3">'P4'!$A$1:$M$40</definedName>
    <definedName name="_xlnm.Print_Area" localSheetId="39">'P40'!$A$1:$M$35</definedName>
    <definedName name="_xlnm.Print_Area" localSheetId="40">'P41'!$A$1:$M$37</definedName>
    <definedName name="_xlnm.Print_Area" localSheetId="41">'P42'!$A$1:$M$36</definedName>
    <definedName name="_xlnm.Print_Area" localSheetId="42">'P43'!$A$1:$M$36</definedName>
    <definedName name="_xlnm.Print_Area" localSheetId="43">'P44'!$A$1:$M$37</definedName>
    <definedName name="_xlnm.Print_Area" localSheetId="4">'P5'!$A$1:$M$22</definedName>
    <definedName name="_xlnm.Print_Area" localSheetId="5">'P6'!$A$1:$M$18</definedName>
    <definedName name="_xlnm.Print_Area" localSheetId="6">'P7'!$A$1:$M$61</definedName>
    <definedName name="_xlnm.Print_Area" localSheetId="7">'P8'!$A$1:$M$30</definedName>
    <definedName name="_xlnm.Print_Area" localSheetId="8">'P9'!$A$1:$M$74</definedName>
  </definedNames>
  <calcPr calcId="145621"/>
</workbook>
</file>

<file path=xl/calcChain.xml><?xml version="1.0" encoding="utf-8"?>
<calcChain xmlns="http://schemas.openxmlformats.org/spreadsheetml/2006/main">
  <c r="I62" i="78" l="1"/>
  <c r="M63" i="78"/>
  <c r="K63" i="78"/>
  <c r="I58" i="78"/>
  <c r="K35" i="136"/>
  <c r="K17" i="135"/>
  <c r="I55" i="133"/>
  <c r="K56" i="133"/>
  <c r="I24" i="132"/>
  <c r="K25" i="132"/>
  <c r="I25" i="130"/>
  <c r="K26" i="130"/>
  <c r="K43" i="129"/>
  <c r="I13" i="127"/>
  <c r="K13" i="127"/>
  <c r="I10" i="127"/>
  <c r="I12" i="126"/>
  <c r="K13" i="126"/>
  <c r="K20" i="162"/>
  <c r="K19" i="162"/>
  <c r="I19" i="162"/>
  <c r="K14" i="125"/>
  <c r="K15" i="124"/>
  <c r="I14" i="124"/>
  <c r="I10" i="124"/>
  <c r="I16" i="123"/>
  <c r="K10" i="122"/>
  <c r="I10" i="122"/>
  <c r="K10" i="121"/>
  <c r="I10" i="121"/>
  <c r="K11" i="121"/>
  <c r="I29" i="120"/>
  <c r="K30" i="120"/>
  <c r="I31" i="144"/>
  <c r="I29" i="141"/>
  <c r="K30" i="141"/>
  <c r="K31" i="140"/>
  <c r="I33" i="139"/>
  <c r="K34" i="139"/>
  <c r="I31" i="155"/>
  <c r="K32" i="155"/>
  <c r="I30" i="154"/>
  <c r="K30" i="153"/>
  <c r="I30" i="152"/>
  <c r="K31" i="147"/>
  <c r="K34" i="160"/>
  <c r="I29" i="159"/>
  <c r="I30" i="157"/>
  <c r="K31" i="157"/>
  <c r="M30" i="156"/>
  <c r="I30" i="156"/>
  <c r="K31" i="156"/>
  <c r="K32" i="161"/>
  <c r="I31" i="161"/>
  <c r="I11" i="161"/>
  <c r="I12" i="161"/>
  <c r="I13" i="161"/>
  <c r="I14" i="161"/>
  <c r="I15" i="161"/>
  <c r="I16" i="161"/>
  <c r="I17" i="161"/>
  <c r="I18" i="161"/>
  <c r="I19" i="161"/>
  <c r="I20" i="161"/>
  <c r="I21" i="161"/>
  <c r="I22" i="161"/>
  <c r="I23" i="161"/>
  <c r="I24" i="161"/>
  <c r="I25" i="161"/>
  <c r="I26" i="161"/>
  <c r="I27" i="161"/>
  <c r="I28" i="161"/>
  <c r="I29" i="161"/>
  <c r="I30" i="161"/>
  <c r="I10" i="161"/>
  <c r="I29" i="156"/>
  <c r="I22" i="156"/>
  <c r="I11" i="156"/>
  <c r="I12" i="156"/>
  <c r="I13" i="156"/>
  <c r="I14" i="156"/>
  <c r="I15" i="156"/>
  <c r="I16" i="156"/>
  <c r="I17" i="156"/>
  <c r="I18" i="156"/>
  <c r="I19" i="156"/>
  <c r="I20" i="156"/>
  <c r="I21" i="156"/>
  <c r="I23" i="156"/>
  <c r="I24" i="156"/>
  <c r="I25" i="156"/>
  <c r="I26" i="156"/>
  <c r="I27" i="156"/>
  <c r="I28" i="156"/>
  <c r="I10" i="156"/>
  <c r="I24" i="157"/>
  <c r="I24" i="158"/>
  <c r="I11" i="157"/>
  <c r="I12" i="157"/>
  <c r="I13" i="157"/>
  <c r="I14" i="157"/>
  <c r="I15" i="157"/>
  <c r="I16" i="157"/>
  <c r="I17" i="157"/>
  <c r="I18" i="157"/>
  <c r="I19" i="157"/>
  <c r="I20" i="157"/>
  <c r="I21" i="157"/>
  <c r="I22" i="157"/>
  <c r="I23" i="157"/>
  <c r="I25" i="157"/>
  <c r="I26" i="157"/>
  <c r="I27" i="157"/>
  <c r="I28" i="157"/>
  <c r="I29" i="157"/>
  <c r="I10" i="157"/>
  <c r="K10" i="157"/>
  <c r="K11" i="157"/>
  <c r="K12" i="157"/>
  <c r="K13" i="157"/>
  <c r="K14" i="157"/>
  <c r="K15" i="157"/>
  <c r="K16" i="157"/>
  <c r="K17" i="157"/>
  <c r="K18" i="157"/>
  <c r="K19" i="157"/>
  <c r="K20" i="157"/>
  <c r="K21" i="157"/>
  <c r="K22" i="157"/>
  <c r="K23" i="157"/>
  <c r="K24" i="157"/>
  <c r="K25" i="157"/>
  <c r="K26" i="157"/>
  <c r="K27" i="157"/>
  <c r="K28" i="157"/>
  <c r="K29" i="157"/>
  <c r="K30" i="157"/>
  <c r="I10" i="158"/>
  <c r="I11" i="158"/>
  <c r="I12" i="158"/>
  <c r="I13" i="158"/>
  <c r="I14" i="158"/>
  <c r="I15" i="158"/>
  <c r="I16" i="158"/>
  <c r="I17" i="158"/>
  <c r="I18" i="158"/>
  <c r="I19" i="158"/>
  <c r="I20" i="158"/>
  <c r="I21" i="158"/>
  <c r="I22" i="158"/>
  <c r="I23" i="158"/>
  <c r="I25" i="158"/>
  <c r="I26" i="158"/>
  <c r="I27" i="158"/>
  <c r="I28" i="158"/>
  <c r="I29" i="158"/>
  <c r="I30" i="158"/>
  <c r="I31" i="158"/>
  <c r="I11" i="159"/>
  <c r="I12" i="159"/>
  <c r="I13" i="159"/>
  <c r="I14" i="159"/>
  <c r="I15" i="159"/>
  <c r="I16" i="159"/>
  <c r="I17" i="159"/>
  <c r="I18" i="159"/>
  <c r="I19" i="159"/>
  <c r="I20" i="159"/>
  <c r="I21" i="159"/>
  <c r="I22" i="159"/>
  <c r="I23" i="159"/>
  <c r="I24" i="159"/>
  <c r="I25" i="159"/>
  <c r="I26" i="159"/>
  <c r="I27" i="159"/>
  <c r="I28" i="159"/>
  <c r="I10" i="159"/>
  <c r="I11" i="146"/>
  <c r="I12" i="146"/>
  <c r="I13" i="146"/>
  <c r="I14" i="146"/>
  <c r="I15" i="146"/>
  <c r="I16" i="146"/>
  <c r="I17" i="146"/>
  <c r="I18" i="146"/>
  <c r="I19" i="146"/>
  <c r="I20" i="146"/>
  <c r="I21" i="146"/>
  <c r="I22" i="146"/>
  <c r="I23" i="146"/>
  <c r="I24" i="146"/>
  <c r="I25" i="146"/>
  <c r="I26" i="146"/>
  <c r="I27" i="146"/>
  <c r="I28" i="146"/>
  <c r="I29" i="146"/>
  <c r="I30" i="146"/>
  <c r="I31" i="146"/>
  <c r="I10" i="146"/>
  <c r="I11" i="160"/>
  <c r="I12" i="160"/>
  <c r="I13" i="160"/>
  <c r="I14" i="160"/>
  <c r="I15" i="160"/>
  <c r="I16" i="160"/>
  <c r="I17" i="160"/>
  <c r="I18" i="160"/>
  <c r="I19" i="160"/>
  <c r="I20" i="160"/>
  <c r="I21" i="160"/>
  <c r="I22" i="160"/>
  <c r="I23" i="160"/>
  <c r="I24" i="160"/>
  <c r="I25" i="160"/>
  <c r="I26" i="160"/>
  <c r="I27" i="160"/>
  <c r="I28" i="160"/>
  <c r="I29" i="160"/>
  <c r="I30" i="160"/>
  <c r="I31" i="160"/>
  <c r="I32" i="160"/>
  <c r="I33" i="160"/>
  <c r="I10" i="160"/>
  <c r="I15" i="153"/>
  <c r="I16" i="152"/>
  <c r="I29" i="151"/>
  <c r="I10" i="151"/>
  <c r="I11" i="150"/>
  <c r="I12" i="150"/>
  <c r="I13" i="150"/>
  <c r="I14" i="150"/>
  <c r="I15" i="150"/>
  <c r="I16" i="150"/>
  <c r="I17" i="150"/>
  <c r="I18" i="150"/>
  <c r="I19" i="150"/>
  <c r="I20" i="150"/>
  <c r="I21" i="150"/>
  <c r="I22" i="150"/>
  <c r="I23" i="150"/>
  <c r="I24" i="150"/>
  <c r="I25" i="150"/>
  <c r="I26" i="150"/>
  <c r="I27" i="150"/>
  <c r="I28" i="150"/>
  <c r="I29" i="150"/>
  <c r="I10" i="150"/>
  <c r="I11" i="149"/>
  <c r="I12" i="149"/>
  <c r="I13" i="149"/>
  <c r="I14" i="149"/>
  <c r="I15" i="149"/>
  <c r="I16" i="149"/>
  <c r="I17" i="149"/>
  <c r="I18" i="149"/>
  <c r="I19" i="149"/>
  <c r="I20" i="149"/>
  <c r="I21" i="149"/>
  <c r="I22" i="149"/>
  <c r="I23" i="149"/>
  <c r="I24" i="149"/>
  <c r="I25" i="149"/>
  <c r="I26" i="149"/>
  <c r="I27" i="149"/>
  <c r="I28" i="149"/>
  <c r="I29" i="149"/>
  <c r="I30" i="149"/>
  <c r="I31" i="149"/>
  <c r="I10" i="149"/>
  <c r="I11" i="148"/>
  <c r="I12" i="148"/>
  <c r="I13" i="148"/>
  <c r="I14" i="148"/>
  <c r="I15" i="148"/>
  <c r="I16" i="148"/>
  <c r="I17" i="148"/>
  <c r="I18" i="148"/>
  <c r="I19" i="148"/>
  <c r="I20" i="148"/>
  <c r="I21" i="148"/>
  <c r="I22" i="148"/>
  <c r="I23" i="148"/>
  <c r="I24" i="148"/>
  <c r="I25" i="148"/>
  <c r="I26" i="148"/>
  <c r="I27" i="148"/>
  <c r="I28" i="148"/>
  <c r="I29" i="148"/>
  <c r="I30" i="148"/>
  <c r="I31" i="148"/>
  <c r="I10" i="148"/>
  <c r="I27" i="147"/>
  <c r="I11" i="147"/>
  <c r="I12" i="147"/>
  <c r="I13" i="147"/>
  <c r="I14" i="147"/>
  <c r="I15" i="147"/>
  <c r="I16" i="147"/>
  <c r="I17" i="147"/>
  <c r="I18" i="147"/>
  <c r="I19" i="147"/>
  <c r="I20" i="147"/>
  <c r="I21" i="147"/>
  <c r="I22" i="147"/>
  <c r="I23" i="147"/>
  <c r="I24" i="147"/>
  <c r="I25" i="147"/>
  <c r="I26" i="147"/>
  <c r="I28" i="147"/>
  <c r="I29" i="147"/>
  <c r="I30" i="147"/>
  <c r="I10" i="147"/>
  <c r="I28" i="151"/>
  <c r="I11" i="151"/>
  <c r="I12" i="151"/>
  <c r="I13" i="151"/>
  <c r="I14" i="151"/>
  <c r="I15" i="151"/>
  <c r="I16" i="151"/>
  <c r="I17" i="151"/>
  <c r="I18" i="151"/>
  <c r="I19" i="151"/>
  <c r="I20" i="151"/>
  <c r="I21" i="151"/>
  <c r="I22" i="151"/>
  <c r="I23" i="151"/>
  <c r="I24" i="151"/>
  <c r="I25" i="151"/>
  <c r="I26" i="151"/>
  <c r="I27" i="151"/>
  <c r="I30" i="151"/>
  <c r="I11" i="152"/>
  <c r="I12" i="152"/>
  <c r="I13" i="152"/>
  <c r="I14" i="152"/>
  <c r="I15" i="152"/>
  <c r="I17" i="152"/>
  <c r="I18" i="152"/>
  <c r="I19" i="152"/>
  <c r="I20" i="152"/>
  <c r="I21" i="152"/>
  <c r="I22" i="152"/>
  <c r="I23" i="152"/>
  <c r="I24" i="152"/>
  <c r="I25" i="152"/>
  <c r="I26" i="152"/>
  <c r="I27" i="152"/>
  <c r="I28" i="152"/>
  <c r="I29" i="152"/>
  <c r="I10" i="152"/>
  <c r="I11" i="153"/>
  <c r="I12" i="153"/>
  <c r="I13" i="153"/>
  <c r="I14" i="153"/>
  <c r="I16" i="153"/>
  <c r="I17" i="153"/>
  <c r="I18" i="153"/>
  <c r="I19" i="153"/>
  <c r="I20" i="153"/>
  <c r="I21" i="153"/>
  <c r="I22" i="153"/>
  <c r="I23" i="153"/>
  <c r="I24" i="153"/>
  <c r="I25" i="153"/>
  <c r="I26" i="153"/>
  <c r="I27" i="153"/>
  <c r="I28" i="153"/>
  <c r="I29" i="153"/>
  <c r="I10" i="153"/>
  <c r="I11" i="154"/>
  <c r="I12" i="154"/>
  <c r="I13" i="154"/>
  <c r="I14" i="154"/>
  <c r="I15" i="154"/>
  <c r="I16" i="154"/>
  <c r="I17" i="154"/>
  <c r="I18" i="154"/>
  <c r="I19" i="154"/>
  <c r="I20" i="154"/>
  <c r="I21" i="154"/>
  <c r="I22" i="154"/>
  <c r="I23" i="154"/>
  <c r="I24" i="154"/>
  <c r="I25" i="154"/>
  <c r="I26" i="154"/>
  <c r="I27" i="154"/>
  <c r="I28" i="154"/>
  <c r="I29" i="154"/>
  <c r="I10" i="154"/>
  <c r="I11" i="155"/>
  <c r="I12" i="155"/>
  <c r="I13" i="155"/>
  <c r="I14" i="155"/>
  <c r="I15" i="155"/>
  <c r="I16" i="155"/>
  <c r="I17" i="155"/>
  <c r="I18" i="155"/>
  <c r="I19" i="155"/>
  <c r="I20" i="155"/>
  <c r="I21" i="155"/>
  <c r="I22" i="155"/>
  <c r="I23" i="155"/>
  <c r="I24" i="155"/>
  <c r="I25" i="155"/>
  <c r="I26" i="155"/>
  <c r="I27" i="155"/>
  <c r="I28" i="155"/>
  <c r="I29" i="155"/>
  <c r="I30" i="155"/>
  <c r="I10" i="155"/>
  <c r="I11" i="139"/>
  <c r="I12" i="139"/>
  <c r="I13" i="139"/>
  <c r="I14" i="139"/>
  <c r="I15" i="139"/>
  <c r="I16" i="139"/>
  <c r="I17" i="139"/>
  <c r="I18" i="139"/>
  <c r="I19" i="139"/>
  <c r="I20" i="139"/>
  <c r="I21" i="139"/>
  <c r="I22" i="139"/>
  <c r="I23" i="139"/>
  <c r="I24" i="139"/>
  <c r="I25" i="139"/>
  <c r="I26" i="139"/>
  <c r="I27" i="139"/>
  <c r="I28" i="139"/>
  <c r="I29" i="139"/>
  <c r="I30" i="139"/>
  <c r="I31" i="139"/>
  <c r="I32" i="139"/>
  <c r="I10" i="139"/>
  <c r="I11" i="140"/>
  <c r="I12" i="140"/>
  <c r="I13" i="140"/>
  <c r="I14" i="140"/>
  <c r="I15" i="140"/>
  <c r="I16" i="140"/>
  <c r="I17" i="140"/>
  <c r="I18" i="140"/>
  <c r="I19" i="140"/>
  <c r="I20" i="140"/>
  <c r="I21" i="140"/>
  <c r="I22" i="140"/>
  <c r="I23" i="140"/>
  <c r="I24" i="140"/>
  <c r="I25" i="140"/>
  <c r="I26" i="140"/>
  <c r="I27" i="140"/>
  <c r="I28" i="140"/>
  <c r="I29" i="140"/>
  <c r="I30" i="140"/>
  <c r="I10" i="140"/>
  <c r="I11" i="141"/>
  <c r="I12" i="141"/>
  <c r="I13" i="141"/>
  <c r="I14" i="141"/>
  <c r="I15" i="141"/>
  <c r="I16" i="141"/>
  <c r="I17" i="141"/>
  <c r="I18" i="141"/>
  <c r="I19" i="141"/>
  <c r="I20" i="141"/>
  <c r="I21" i="141"/>
  <c r="I22" i="141"/>
  <c r="I23" i="141"/>
  <c r="I24" i="141"/>
  <c r="I25" i="141"/>
  <c r="I26" i="141"/>
  <c r="I27" i="141"/>
  <c r="I28" i="141"/>
  <c r="I10" i="141"/>
  <c r="I27" i="142"/>
  <c r="I11" i="142"/>
  <c r="I12" i="142"/>
  <c r="I13" i="142"/>
  <c r="I14" i="142"/>
  <c r="I15" i="142"/>
  <c r="I16" i="142"/>
  <c r="I17" i="142"/>
  <c r="I18" i="142"/>
  <c r="I19" i="142"/>
  <c r="I20" i="142"/>
  <c r="I21" i="142"/>
  <c r="I22" i="142"/>
  <c r="I23" i="142"/>
  <c r="I24" i="142"/>
  <c r="I25" i="142"/>
  <c r="I26" i="142"/>
  <c r="I28" i="142"/>
  <c r="I29" i="142"/>
  <c r="I10" i="142"/>
  <c r="I28" i="143"/>
  <c r="I10" i="143"/>
  <c r="I11" i="143" l="1"/>
  <c r="I12" i="143"/>
  <c r="I13" i="143"/>
  <c r="I14" i="143"/>
  <c r="I15" i="143"/>
  <c r="I16" i="143"/>
  <c r="I17" i="143"/>
  <c r="I18" i="143"/>
  <c r="I19" i="143"/>
  <c r="I20" i="143"/>
  <c r="I21" i="143"/>
  <c r="I22" i="143"/>
  <c r="I23" i="143"/>
  <c r="I24" i="143"/>
  <c r="I25" i="143"/>
  <c r="I26" i="143"/>
  <c r="I27" i="143"/>
  <c r="I11" i="144"/>
  <c r="I12" i="144"/>
  <c r="I13" i="144"/>
  <c r="I14" i="144"/>
  <c r="I15" i="144"/>
  <c r="I16" i="144"/>
  <c r="I17" i="144"/>
  <c r="I18" i="144"/>
  <c r="I19" i="144"/>
  <c r="I20" i="144"/>
  <c r="I21" i="144"/>
  <c r="I22" i="144"/>
  <c r="I23" i="144"/>
  <c r="I24" i="144"/>
  <c r="I25" i="144"/>
  <c r="I26" i="144"/>
  <c r="I27" i="144"/>
  <c r="I28" i="144"/>
  <c r="I29" i="144"/>
  <c r="I30" i="144"/>
  <c r="I10" i="144"/>
  <c r="I27" i="120"/>
  <c r="I10" i="120"/>
  <c r="I28" i="120"/>
  <c r="I11" i="120"/>
  <c r="I12" i="120"/>
  <c r="I13" i="120"/>
  <c r="I14" i="120"/>
  <c r="I15" i="120"/>
  <c r="I16" i="120"/>
  <c r="I17" i="120"/>
  <c r="I18" i="120"/>
  <c r="I19" i="120"/>
  <c r="I20" i="120"/>
  <c r="I21" i="120"/>
  <c r="I22" i="120"/>
  <c r="I23" i="120"/>
  <c r="I24" i="120"/>
  <c r="I25" i="120"/>
  <c r="I26" i="120"/>
  <c r="I11" i="123"/>
  <c r="I12" i="123"/>
  <c r="I13" i="123"/>
  <c r="I14" i="123"/>
  <c r="I15" i="123"/>
  <c r="I10" i="123"/>
  <c r="I11" i="124"/>
  <c r="I12" i="124"/>
  <c r="I13" i="124"/>
  <c r="I11" i="125"/>
  <c r="I12" i="125"/>
  <c r="I13" i="125"/>
  <c r="I10" i="125"/>
  <c r="I11" i="162"/>
  <c r="I12" i="162"/>
  <c r="I13" i="162"/>
  <c r="I14" i="162"/>
  <c r="I15" i="162"/>
  <c r="I16" i="162"/>
  <c r="I17" i="162"/>
  <c r="I18" i="162"/>
  <c r="I10" i="162"/>
  <c r="M19" i="162"/>
  <c r="M18" i="162"/>
  <c r="K18" i="162"/>
  <c r="M17" i="162"/>
  <c r="K17" i="162"/>
  <c r="M16" i="162"/>
  <c r="K16" i="162"/>
  <c r="M15" i="162"/>
  <c r="K15" i="162"/>
  <c r="M14" i="162"/>
  <c r="K14" i="162"/>
  <c r="M13" i="162"/>
  <c r="K13" i="162"/>
  <c r="M12" i="162"/>
  <c r="K12" i="162"/>
  <c r="M11" i="162"/>
  <c r="K11" i="162"/>
  <c r="M10" i="162"/>
  <c r="K10" i="162"/>
  <c r="I11" i="126"/>
  <c r="I10" i="126"/>
  <c r="I11" i="127"/>
  <c r="I12" i="127"/>
  <c r="I11" i="128"/>
  <c r="I12" i="128"/>
  <c r="I13" i="128"/>
  <c r="I14" i="128"/>
  <c r="I15" i="128"/>
  <c r="I16" i="128"/>
  <c r="I17" i="128"/>
  <c r="I18" i="128"/>
  <c r="I19" i="128"/>
  <c r="I20" i="128"/>
  <c r="I21" i="128"/>
  <c r="I22" i="128"/>
  <c r="I23" i="128"/>
  <c r="I24" i="128"/>
  <c r="I25" i="128"/>
  <c r="I26" i="128"/>
  <c r="I27" i="128"/>
  <c r="I28" i="128"/>
  <c r="I29" i="128"/>
  <c r="I30" i="128"/>
  <c r="I31" i="128"/>
  <c r="I32" i="128"/>
  <c r="I33" i="128"/>
  <c r="I34" i="128"/>
  <c r="I35" i="128"/>
  <c r="I10" i="128"/>
  <c r="I42" i="129"/>
  <c r="I11" i="129"/>
  <c r="I12" i="129"/>
  <c r="I13" i="129"/>
  <c r="I14" i="129"/>
  <c r="I15" i="129"/>
  <c r="I16" i="129"/>
  <c r="I17" i="129"/>
  <c r="I18" i="129"/>
  <c r="I19" i="129"/>
  <c r="I20" i="129"/>
  <c r="I21" i="129"/>
  <c r="I22" i="129"/>
  <c r="I23" i="129"/>
  <c r="I24" i="129"/>
  <c r="I25" i="129"/>
  <c r="I26" i="129"/>
  <c r="I27" i="129"/>
  <c r="I28" i="129"/>
  <c r="I29" i="129"/>
  <c r="I30" i="129"/>
  <c r="I31" i="129"/>
  <c r="I32" i="129"/>
  <c r="I33" i="129"/>
  <c r="I34" i="129"/>
  <c r="I35" i="129"/>
  <c r="I36" i="129"/>
  <c r="I37" i="129"/>
  <c r="I38" i="129"/>
  <c r="I39" i="129"/>
  <c r="I40" i="129"/>
  <c r="I41" i="129"/>
  <c r="I10" i="129"/>
  <c r="I11" i="130"/>
  <c r="I12" i="130"/>
  <c r="I13" i="130"/>
  <c r="I14" i="130"/>
  <c r="I15" i="130"/>
  <c r="I16" i="130"/>
  <c r="I17" i="130"/>
  <c r="I18" i="130"/>
  <c r="I19" i="130"/>
  <c r="I20" i="130"/>
  <c r="I21" i="130"/>
  <c r="I22" i="130"/>
  <c r="I23" i="130"/>
  <c r="I24" i="130"/>
  <c r="I10" i="130"/>
  <c r="I11" i="131"/>
  <c r="I12" i="131"/>
  <c r="I13" i="131"/>
  <c r="I14" i="131"/>
  <c r="I15" i="131"/>
  <c r="I16" i="131"/>
  <c r="I17" i="131"/>
  <c r="I18" i="131"/>
  <c r="I19" i="131"/>
  <c r="I20" i="131"/>
  <c r="I21" i="131"/>
  <c r="I22" i="131"/>
  <c r="I23" i="131"/>
  <c r="I24" i="131"/>
  <c r="I25" i="131"/>
  <c r="I26" i="131"/>
  <c r="I27" i="131"/>
  <c r="I28" i="131"/>
  <c r="I29" i="131"/>
  <c r="I30" i="131"/>
  <c r="I31" i="131"/>
  <c r="I32" i="131"/>
  <c r="I33" i="131"/>
  <c r="I34" i="131"/>
  <c r="I35" i="131"/>
  <c r="I36" i="131"/>
  <c r="I37" i="131"/>
  <c r="I38" i="131"/>
  <c r="I39" i="131"/>
  <c r="I40" i="131"/>
  <c r="I41" i="131"/>
  <c r="I42" i="131"/>
  <c r="I43" i="131"/>
  <c r="I44" i="131"/>
  <c r="I45" i="131"/>
  <c r="I46" i="131"/>
  <c r="I47" i="131"/>
  <c r="I48" i="131"/>
  <c r="I49" i="131"/>
  <c r="I50" i="131"/>
  <c r="I51" i="131"/>
  <c r="I52" i="131"/>
  <c r="I53" i="131"/>
  <c r="I54" i="131"/>
  <c r="I55" i="131"/>
  <c r="I56" i="131"/>
  <c r="I57" i="131"/>
  <c r="I58" i="131"/>
  <c r="I59" i="131"/>
  <c r="I60" i="131"/>
  <c r="I61" i="131"/>
  <c r="I62" i="131"/>
  <c r="I63" i="131"/>
  <c r="I64" i="131"/>
  <c r="I65" i="131"/>
  <c r="I66" i="131"/>
  <c r="I67" i="131"/>
  <c r="I68" i="131"/>
  <c r="I10" i="131"/>
  <c r="I22" i="132"/>
  <c r="I11" i="132"/>
  <c r="I12" i="132"/>
  <c r="I13" i="132"/>
  <c r="I14" i="132"/>
  <c r="I15" i="132"/>
  <c r="I16" i="132"/>
  <c r="I17" i="132"/>
  <c r="I18" i="132"/>
  <c r="I19" i="132"/>
  <c r="I20" i="132"/>
  <c r="I21" i="132"/>
  <c r="I23" i="132"/>
  <c r="I10" i="132"/>
  <c r="I49" i="133"/>
  <c r="I31" i="133"/>
  <c r="I11" i="133"/>
  <c r="I12" i="133"/>
  <c r="I13" i="133"/>
  <c r="I14" i="133"/>
  <c r="I15" i="133"/>
  <c r="I16" i="133"/>
  <c r="I17" i="133"/>
  <c r="I18" i="133"/>
  <c r="I19" i="133"/>
  <c r="I20" i="133"/>
  <c r="I21" i="133"/>
  <c r="I22" i="133"/>
  <c r="I23" i="133"/>
  <c r="I24" i="133"/>
  <c r="I25" i="133"/>
  <c r="I26" i="133"/>
  <c r="I27" i="133"/>
  <c r="I28" i="133"/>
  <c r="I29" i="133"/>
  <c r="I30" i="133"/>
  <c r="I32" i="133"/>
  <c r="I33" i="133"/>
  <c r="I34" i="133"/>
  <c r="I35" i="133"/>
  <c r="I36" i="133"/>
  <c r="I37" i="133"/>
  <c r="I38" i="133"/>
  <c r="I39" i="133"/>
  <c r="I40" i="133"/>
  <c r="I41" i="133"/>
  <c r="I42" i="133"/>
  <c r="I43" i="133"/>
  <c r="I44" i="133"/>
  <c r="I45" i="133"/>
  <c r="I46" i="133"/>
  <c r="I47" i="133"/>
  <c r="I48" i="133"/>
  <c r="I50" i="133"/>
  <c r="I51" i="133"/>
  <c r="I52" i="133"/>
  <c r="I53" i="133"/>
  <c r="I54" i="133"/>
  <c r="I10" i="133"/>
  <c r="I11" i="135"/>
  <c r="I12" i="135"/>
  <c r="I13" i="135"/>
  <c r="I14" i="135"/>
  <c r="I15" i="135"/>
  <c r="I16" i="135"/>
  <c r="I10" i="135"/>
  <c r="I32" i="136"/>
  <c r="I10" i="136"/>
  <c r="I31" i="136"/>
  <c r="I11" i="136"/>
  <c r="I12" i="136"/>
  <c r="I13" i="136"/>
  <c r="I14" i="136"/>
  <c r="I15" i="136"/>
  <c r="I16" i="136"/>
  <c r="I17" i="136"/>
  <c r="I18" i="136"/>
  <c r="I19" i="136"/>
  <c r="I20" i="136"/>
  <c r="I21" i="136"/>
  <c r="I22" i="136"/>
  <c r="I23" i="136"/>
  <c r="I24" i="136"/>
  <c r="I25" i="136"/>
  <c r="I26" i="136"/>
  <c r="I27" i="136"/>
  <c r="I28" i="136"/>
  <c r="I29" i="136"/>
  <c r="I30" i="136"/>
  <c r="I33" i="136"/>
  <c r="I34" i="136"/>
  <c r="I14" i="137"/>
  <c r="I10" i="137"/>
  <c r="I60" i="78"/>
  <c r="I24" i="78"/>
  <c r="I25" i="138"/>
  <c r="I19" i="138"/>
  <c r="I14" i="138"/>
  <c r="I11" i="138"/>
  <c r="I12" i="138"/>
  <c r="I13" i="138"/>
  <c r="I15" i="138"/>
  <c r="I16" i="138"/>
  <c r="I17" i="138"/>
  <c r="I18" i="138"/>
  <c r="I20" i="138"/>
  <c r="I21" i="138"/>
  <c r="I22" i="138"/>
  <c r="I23" i="138"/>
  <c r="I24" i="138"/>
  <c r="I10" i="138"/>
  <c r="I11" i="137"/>
  <c r="I12" i="137"/>
  <c r="I13" i="137"/>
  <c r="I11" i="78"/>
  <c r="I12" i="78"/>
  <c r="I13" i="78"/>
  <c r="I14" i="78"/>
  <c r="I15" i="78"/>
  <c r="I16" i="78"/>
  <c r="I17" i="78"/>
  <c r="I18" i="78"/>
  <c r="I19" i="78"/>
  <c r="I20" i="78"/>
  <c r="I21" i="78"/>
  <c r="I22" i="78"/>
  <c r="I23" i="78"/>
  <c r="I25" i="78"/>
  <c r="I26" i="78"/>
  <c r="I27" i="78"/>
  <c r="I28" i="78"/>
  <c r="I29" i="78"/>
  <c r="I30" i="78"/>
  <c r="I31" i="78"/>
  <c r="I32" i="78"/>
  <c r="I33" i="78"/>
  <c r="I34" i="78"/>
  <c r="I35" i="78"/>
  <c r="I36" i="78"/>
  <c r="I37" i="78"/>
  <c r="I38" i="78"/>
  <c r="I39" i="78"/>
  <c r="I40" i="78"/>
  <c r="I41" i="78"/>
  <c r="I42" i="78"/>
  <c r="I43" i="78"/>
  <c r="I44" i="78"/>
  <c r="I45" i="78"/>
  <c r="I46" i="78"/>
  <c r="I47" i="78"/>
  <c r="I48" i="78"/>
  <c r="I49" i="78"/>
  <c r="I50" i="78"/>
  <c r="I51" i="78"/>
  <c r="I52" i="78"/>
  <c r="I53" i="78"/>
  <c r="I54" i="78"/>
  <c r="I55" i="78"/>
  <c r="I56" i="78"/>
  <c r="I57" i="78"/>
  <c r="I59" i="78"/>
  <c r="I61" i="78"/>
  <c r="I10" i="78"/>
  <c r="M20" i="162" l="1"/>
  <c r="K31" i="161"/>
  <c r="M31" i="161" s="1"/>
  <c r="M30" i="161"/>
  <c r="K30" i="161"/>
  <c r="M29" i="161"/>
  <c r="K29" i="161"/>
  <c r="M28" i="161"/>
  <c r="K28" i="161"/>
  <c r="M27" i="161"/>
  <c r="K27" i="161"/>
  <c r="M26" i="161"/>
  <c r="K26" i="161"/>
  <c r="M25" i="161"/>
  <c r="K25" i="161"/>
  <c r="M24" i="161"/>
  <c r="K24" i="161"/>
  <c r="M23" i="161"/>
  <c r="K23" i="161"/>
  <c r="M22" i="161"/>
  <c r="K22" i="161"/>
  <c r="M21" i="161"/>
  <c r="K21" i="161"/>
  <c r="M20" i="161"/>
  <c r="K20" i="161"/>
  <c r="M19" i="161"/>
  <c r="K19" i="161"/>
  <c r="M18" i="161"/>
  <c r="K18" i="161"/>
  <c r="M17" i="161"/>
  <c r="K17" i="161"/>
  <c r="M16" i="161"/>
  <c r="K16" i="161"/>
  <c r="M15" i="161"/>
  <c r="K15" i="161"/>
  <c r="M14" i="161"/>
  <c r="K14" i="161"/>
  <c r="M13" i="161"/>
  <c r="K13" i="161"/>
  <c r="M12" i="161"/>
  <c r="K12" i="161"/>
  <c r="M11" i="161"/>
  <c r="K11" i="161"/>
  <c r="M10" i="161"/>
  <c r="K10" i="161"/>
  <c r="M32" i="161" l="1"/>
  <c r="M33" i="160"/>
  <c r="K33" i="160"/>
  <c r="M32" i="160"/>
  <c r="K32" i="160"/>
  <c r="M31" i="160"/>
  <c r="K31" i="160"/>
  <c r="M30" i="160"/>
  <c r="K30" i="160"/>
  <c r="M29" i="160"/>
  <c r="K29" i="160"/>
  <c r="M28" i="160"/>
  <c r="K28" i="160"/>
  <c r="M27" i="160"/>
  <c r="K27" i="160"/>
  <c r="M26" i="160"/>
  <c r="K26" i="160"/>
  <c r="M25" i="160"/>
  <c r="K25" i="160"/>
  <c r="M24" i="160"/>
  <c r="K24" i="160"/>
  <c r="M23" i="160"/>
  <c r="K23" i="160"/>
  <c r="M22" i="160"/>
  <c r="K22" i="160"/>
  <c r="M21" i="160"/>
  <c r="K21" i="160"/>
  <c r="M20" i="160"/>
  <c r="K20" i="160"/>
  <c r="M19" i="160"/>
  <c r="K19" i="160"/>
  <c r="M18" i="160"/>
  <c r="K18" i="160"/>
  <c r="M17" i="160"/>
  <c r="K17" i="160"/>
  <c r="M16" i="160"/>
  <c r="K16" i="160"/>
  <c r="M15" i="160"/>
  <c r="K15" i="160"/>
  <c r="M14" i="160"/>
  <c r="K14" i="160"/>
  <c r="M13" i="160"/>
  <c r="K13" i="160"/>
  <c r="M12" i="160"/>
  <c r="K12" i="160"/>
  <c r="M11" i="160"/>
  <c r="K11" i="160"/>
  <c r="M10" i="160"/>
  <c r="K10" i="160"/>
  <c r="M29" i="159"/>
  <c r="K29" i="159"/>
  <c r="K30" i="159" s="1"/>
  <c r="M28" i="159"/>
  <c r="K28" i="159"/>
  <c r="M27" i="159"/>
  <c r="K27" i="159"/>
  <c r="M26" i="159"/>
  <c r="K26" i="159"/>
  <c r="M25" i="159"/>
  <c r="K25" i="159"/>
  <c r="M24" i="159"/>
  <c r="K24" i="159"/>
  <c r="M23" i="159"/>
  <c r="K23" i="159"/>
  <c r="M22" i="159"/>
  <c r="K22" i="159"/>
  <c r="M21" i="159"/>
  <c r="K21" i="159"/>
  <c r="M20" i="159"/>
  <c r="K20" i="159"/>
  <c r="M19" i="159"/>
  <c r="K19" i="159"/>
  <c r="M18" i="159"/>
  <c r="K18" i="159"/>
  <c r="M17" i="159"/>
  <c r="K17" i="159"/>
  <c r="M16" i="159"/>
  <c r="K16" i="159"/>
  <c r="M15" i="159"/>
  <c r="K15" i="159"/>
  <c r="M14" i="159"/>
  <c r="K14" i="159"/>
  <c r="M13" i="159"/>
  <c r="K13" i="159"/>
  <c r="M12" i="159"/>
  <c r="K12" i="159"/>
  <c r="M11" i="159"/>
  <c r="K11" i="159"/>
  <c r="M10" i="159"/>
  <c r="K10" i="159"/>
  <c r="K31" i="158"/>
  <c r="M31" i="158" s="1"/>
  <c r="M30" i="158"/>
  <c r="K30" i="158"/>
  <c r="M29" i="158"/>
  <c r="K29" i="158"/>
  <c r="M28" i="158"/>
  <c r="K28" i="158"/>
  <c r="M27" i="158"/>
  <c r="K27" i="158"/>
  <c r="M26" i="158"/>
  <c r="K26" i="158"/>
  <c r="M25" i="158"/>
  <c r="K25" i="158"/>
  <c r="M24" i="158"/>
  <c r="K24" i="158"/>
  <c r="M23" i="158"/>
  <c r="K23" i="158"/>
  <c r="M22" i="158"/>
  <c r="K22" i="158"/>
  <c r="M21" i="158"/>
  <c r="K21" i="158"/>
  <c r="M20" i="158"/>
  <c r="K20" i="158"/>
  <c r="M19" i="158"/>
  <c r="K19" i="158"/>
  <c r="M18" i="158"/>
  <c r="K18" i="158"/>
  <c r="M17" i="158"/>
  <c r="K17" i="158"/>
  <c r="M16" i="158"/>
  <c r="K16" i="158"/>
  <c r="M15" i="158"/>
  <c r="K15" i="158"/>
  <c r="M14" i="158"/>
  <c r="K14" i="158"/>
  <c r="M13" i="158"/>
  <c r="K13" i="158"/>
  <c r="M12" i="158"/>
  <c r="K12" i="158"/>
  <c r="M11" i="158"/>
  <c r="K11" i="158"/>
  <c r="M10" i="158"/>
  <c r="K10" i="158"/>
  <c r="M30" i="157"/>
  <c r="M29" i="157"/>
  <c r="M28" i="157"/>
  <c r="M27" i="157"/>
  <c r="M26" i="157"/>
  <c r="M25" i="157"/>
  <c r="M24" i="157"/>
  <c r="M23" i="157"/>
  <c r="M22" i="157"/>
  <c r="M21" i="157"/>
  <c r="M20" i="157"/>
  <c r="M19" i="157"/>
  <c r="M18" i="157"/>
  <c r="M17" i="157"/>
  <c r="M16" i="157"/>
  <c r="M15" i="157"/>
  <c r="M14" i="157"/>
  <c r="M13" i="157"/>
  <c r="M12" i="157"/>
  <c r="M11" i="157"/>
  <c r="M10" i="157"/>
  <c r="K30" i="156"/>
  <c r="M29" i="156"/>
  <c r="K29" i="156"/>
  <c r="M28" i="156"/>
  <c r="K28" i="156"/>
  <c r="M27" i="156"/>
  <c r="K27" i="156"/>
  <c r="M26" i="156"/>
  <c r="K26" i="156"/>
  <c r="M25" i="156"/>
  <c r="K25" i="156"/>
  <c r="M24" i="156"/>
  <c r="K24" i="156"/>
  <c r="M23" i="156"/>
  <c r="K23" i="156"/>
  <c r="M22" i="156"/>
  <c r="K22" i="156"/>
  <c r="M21" i="156"/>
  <c r="K21" i="156"/>
  <c r="M20" i="156"/>
  <c r="K20" i="156"/>
  <c r="M19" i="156"/>
  <c r="K19" i="156"/>
  <c r="M18" i="156"/>
  <c r="K18" i="156"/>
  <c r="M17" i="156"/>
  <c r="K17" i="156"/>
  <c r="M16" i="156"/>
  <c r="K16" i="156"/>
  <c r="M15" i="156"/>
  <c r="K15" i="156"/>
  <c r="M14" i="156"/>
  <c r="K14" i="156"/>
  <c r="M13" i="156"/>
  <c r="K13" i="156"/>
  <c r="M12" i="156"/>
  <c r="K12" i="156"/>
  <c r="M11" i="156"/>
  <c r="K11" i="156"/>
  <c r="M10" i="156"/>
  <c r="K10" i="156"/>
  <c r="M31" i="155"/>
  <c r="K31" i="155"/>
  <c r="M30" i="155"/>
  <c r="K30" i="155"/>
  <c r="M29" i="155"/>
  <c r="K29" i="155"/>
  <c r="M28" i="155"/>
  <c r="K28" i="155"/>
  <c r="M27" i="155"/>
  <c r="K27" i="155"/>
  <c r="M26" i="155"/>
  <c r="K26" i="155"/>
  <c r="M25" i="155"/>
  <c r="K25" i="155"/>
  <c r="M24" i="155"/>
  <c r="K24" i="155"/>
  <c r="M23" i="155"/>
  <c r="K23" i="155"/>
  <c r="M22" i="155"/>
  <c r="K22" i="155"/>
  <c r="M21" i="155"/>
  <c r="K21" i="155"/>
  <c r="M20" i="155"/>
  <c r="K20" i="155"/>
  <c r="M19" i="155"/>
  <c r="K19" i="155"/>
  <c r="M18" i="155"/>
  <c r="K18" i="155"/>
  <c r="M17" i="155"/>
  <c r="K17" i="155"/>
  <c r="M16" i="155"/>
  <c r="K16" i="155"/>
  <c r="M15" i="155"/>
  <c r="K15" i="155"/>
  <c r="M14" i="155"/>
  <c r="K14" i="155"/>
  <c r="M13" i="155"/>
  <c r="K13" i="155"/>
  <c r="M12" i="155"/>
  <c r="K12" i="155"/>
  <c r="M11" i="155"/>
  <c r="K11" i="155"/>
  <c r="M10" i="155"/>
  <c r="K10" i="155"/>
  <c r="M30" i="154"/>
  <c r="K30" i="154"/>
  <c r="M29" i="154"/>
  <c r="K29" i="154"/>
  <c r="M28" i="154"/>
  <c r="K28" i="154"/>
  <c r="M27" i="154"/>
  <c r="K27" i="154"/>
  <c r="M26" i="154"/>
  <c r="K26" i="154"/>
  <c r="M25" i="154"/>
  <c r="K25" i="154"/>
  <c r="M24" i="154"/>
  <c r="K24" i="154"/>
  <c r="M23" i="154"/>
  <c r="K23" i="154"/>
  <c r="M22" i="154"/>
  <c r="K22" i="154"/>
  <c r="M21" i="154"/>
  <c r="K21" i="154"/>
  <c r="M20" i="154"/>
  <c r="K20" i="154"/>
  <c r="M19" i="154"/>
  <c r="K19" i="154"/>
  <c r="M18" i="154"/>
  <c r="K18" i="154"/>
  <c r="M17" i="154"/>
  <c r="K17" i="154"/>
  <c r="M16" i="154"/>
  <c r="K16" i="154"/>
  <c r="M15" i="154"/>
  <c r="K15" i="154"/>
  <c r="M14" i="154"/>
  <c r="K14" i="154"/>
  <c r="M13" i="154"/>
  <c r="K13" i="154"/>
  <c r="M12" i="154"/>
  <c r="K12" i="154"/>
  <c r="M11" i="154"/>
  <c r="K11" i="154"/>
  <c r="M10" i="154"/>
  <c r="K10" i="154"/>
  <c r="M29" i="153"/>
  <c r="K29" i="153"/>
  <c r="M28" i="153"/>
  <c r="K28" i="153"/>
  <c r="M27" i="153"/>
  <c r="K27" i="153"/>
  <c r="M26" i="153"/>
  <c r="K26" i="153"/>
  <c r="M25" i="153"/>
  <c r="K25" i="153"/>
  <c r="M24" i="153"/>
  <c r="K24" i="153"/>
  <c r="M23" i="153"/>
  <c r="K23" i="153"/>
  <c r="M22" i="153"/>
  <c r="K22" i="153"/>
  <c r="M21" i="153"/>
  <c r="K21" i="153"/>
  <c r="M20" i="153"/>
  <c r="K20" i="153"/>
  <c r="M19" i="153"/>
  <c r="K19" i="153"/>
  <c r="M18" i="153"/>
  <c r="K18" i="153"/>
  <c r="M17" i="153"/>
  <c r="K17" i="153"/>
  <c r="M16" i="153"/>
  <c r="K16" i="153"/>
  <c r="M15" i="153"/>
  <c r="K15" i="153"/>
  <c r="M14" i="153"/>
  <c r="K14" i="153"/>
  <c r="M13" i="153"/>
  <c r="K13" i="153"/>
  <c r="M12" i="153"/>
  <c r="K12" i="153"/>
  <c r="M11" i="153"/>
  <c r="K11" i="153"/>
  <c r="M10" i="153"/>
  <c r="K10" i="153"/>
  <c r="M30" i="152"/>
  <c r="K30" i="152"/>
  <c r="K31" i="152" s="1"/>
  <c r="M29" i="152"/>
  <c r="K29" i="152"/>
  <c r="M28" i="152"/>
  <c r="K28" i="152"/>
  <c r="M27" i="152"/>
  <c r="K27" i="152"/>
  <c r="M26" i="152"/>
  <c r="K26" i="152"/>
  <c r="M25" i="152"/>
  <c r="K25" i="152"/>
  <c r="M24" i="152"/>
  <c r="K24" i="152"/>
  <c r="M23" i="152"/>
  <c r="K23" i="152"/>
  <c r="M22" i="152"/>
  <c r="K22" i="152"/>
  <c r="M21" i="152"/>
  <c r="K21" i="152"/>
  <c r="M20" i="152"/>
  <c r="K20" i="152"/>
  <c r="M19" i="152"/>
  <c r="K19" i="152"/>
  <c r="M18" i="152"/>
  <c r="K18" i="152"/>
  <c r="M17" i="152"/>
  <c r="K17" i="152"/>
  <c r="M16" i="152"/>
  <c r="K16" i="152"/>
  <c r="M15" i="152"/>
  <c r="K15" i="152"/>
  <c r="M14" i="152"/>
  <c r="K14" i="152"/>
  <c r="M13" i="152"/>
  <c r="K13" i="152"/>
  <c r="M12" i="152"/>
  <c r="K12" i="152"/>
  <c r="M11" i="152"/>
  <c r="K11" i="152"/>
  <c r="M10" i="152"/>
  <c r="K10" i="152"/>
  <c r="M30" i="151"/>
  <c r="K30" i="151"/>
  <c r="M29" i="151"/>
  <c r="K29" i="151"/>
  <c r="K28" i="151"/>
  <c r="M28" i="151" s="1"/>
  <c r="M27" i="151"/>
  <c r="K27" i="151"/>
  <c r="M26" i="151"/>
  <c r="K26" i="151"/>
  <c r="M25" i="151"/>
  <c r="K25" i="151"/>
  <c r="M24" i="151"/>
  <c r="K24" i="151"/>
  <c r="M23" i="151"/>
  <c r="K23" i="151"/>
  <c r="M22" i="151"/>
  <c r="K22" i="151"/>
  <c r="M21" i="151"/>
  <c r="K21" i="151"/>
  <c r="M20" i="151"/>
  <c r="K20" i="151"/>
  <c r="M19" i="151"/>
  <c r="K19" i="151"/>
  <c r="M18" i="151"/>
  <c r="K18" i="151"/>
  <c r="M17" i="151"/>
  <c r="K17" i="151"/>
  <c r="M16" i="151"/>
  <c r="K16" i="151"/>
  <c r="M15" i="151"/>
  <c r="K15" i="151"/>
  <c r="M14" i="151"/>
  <c r="K14" i="151"/>
  <c r="M13" i="151"/>
  <c r="K13" i="151"/>
  <c r="M12" i="151"/>
  <c r="K12" i="151"/>
  <c r="M11" i="151"/>
  <c r="K11" i="151"/>
  <c r="M10" i="151"/>
  <c r="K10" i="151"/>
  <c r="M29" i="150"/>
  <c r="K29" i="150"/>
  <c r="M28" i="150"/>
  <c r="K28" i="150"/>
  <c r="M27" i="150"/>
  <c r="K27" i="150"/>
  <c r="M26" i="150"/>
  <c r="K26" i="150"/>
  <c r="M25" i="150"/>
  <c r="K25" i="150"/>
  <c r="M24" i="150"/>
  <c r="K24" i="150"/>
  <c r="M23" i="150"/>
  <c r="K23" i="150"/>
  <c r="M22" i="150"/>
  <c r="K22" i="150"/>
  <c r="M21" i="150"/>
  <c r="K21" i="150"/>
  <c r="M20" i="150"/>
  <c r="K20" i="150"/>
  <c r="M19" i="150"/>
  <c r="K19" i="150"/>
  <c r="M18" i="150"/>
  <c r="K18" i="150"/>
  <c r="M17" i="150"/>
  <c r="K17" i="150"/>
  <c r="M16" i="150"/>
  <c r="K16" i="150"/>
  <c r="M15" i="150"/>
  <c r="K15" i="150"/>
  <c r="M14" i="150"/>
  <c r="K14" i="150"/>
  <c r="M13" i="150"/>
  <c r="K13" i="150"/>
  <c r="M12" i="150"/>
  <c r="K12" i="150"/>
  <c r="M11" i="150"/>
  <c r="K11" i="150"/>
  <c r="M10" i="150"/>
  <c r="K10" i="150"/>
  <c r="M31" i="149"/>
  <c r="K31" i="149"/>
  <c r="M30" i="149"/>
  <c r="K30" i="149"/>
  <c r="M29" i="149"/>
  <c r="K29" i="149"/>
  <c r="M28" i="149"/>
  <c r="K28" i="149"/>
  <c r="M27" i="149"/>
  <c r="K27" i="149"/>
  <c r="M26" i="149"/>
  <c r="K26" i="149"/>
  <c r="M25" i="149"/>
  <c r="K25" i="149"/>
  <c r="M24" i="149"/>
  <c r="K24" i="149"/>
  <c r="M23" i="149"/>
  <c r="K23" i="149"/>
  <c r="M22" i="149"/>
  <c r="K22" i="149"/>
  <c r="M21" i="149"/>
  <c r="K21" i="149"/>
  <c r="M20" i="149"/>
  <c r="K20" i="149"/>
  <c r="M19" i="149"/>
  <c r="K19" i="149"/>
  <c r="M18" i="149"/>
  <c r="K18" i="149"/>
  <c r="M17" i="149"/>
  <c r="K17" i="149"/>
  <c r="M16" i="149"/>
  <c r="K16" i="149"/>
  <c r="M15" i="149"/>
  <c r="K15" i="149"/>
  <c r="M14" i="149"/>
  <c r="K14" i="149"/>
  <c r="M13" i="149"/>
  <c r="K13" i="149"/>
  <c r="M12" i="149"/>
  <c r="K12" i="149"/>
  <c r="M11" i="149"/>
  <c r="K11" i="149"/>
  <c r="M10" i="149"/>
  <c r="K10" i="149"/>
  <c r="M31" i="148"/>
  <c r="K31" i="148"/>
  <c r="M30" i="148"/>
  <c r="K30" i="148"/>
  <c r="M29" i="148"/>
  <c r="K29" i="148"/>
  <c r="M28" i="148"/>
  <c r="K28" i="148"/>
  <c r="M27" i="148"/>
  <c r="K27" i="148"/>
  <c r="M26" i="148"/>
  <c r="K26" i="148"/>
  <c r="M25" i="148"/>
  <c r="K25" i="148"/>
  <c r="M24" i="148"/>
  <c r="K24" i="148"/>
  <c r="M23" i="148"/>
  <c r="K23" i="148"/>
  <c r="M22" i="148"/>
  <c r="K22" i="148"/>
  <c r="M21" i="148"/>
  <c r="K21" i="148"/>
  <c r="M20" i="148"/>
  <c r="K20" i="148"/>
  <c r="M19" i="148"/>
  <c r="K19" i="148"/>
  <c r="M18" i="148"/>
  <c r="K18" i="148"/>
  <c r="M17" i="148"/>
  <c r="K17" i="148"/>
  <c r="M16" i="148"/>
  <c r="K16" i="148"/>
  <c r="M15" i="148"/>
  <c r="K15" i="148"/>
  <c r="M14" i="148"/>
  <c r="K14" i="148"/>
  <c r="M13" i="148"/>
  <c r="K13" i="148"/>
  <c r="M12" i="148"/>
  <c r="K12" i="148"/>
  <c r="M11" i="148"/>
  <c r="K11" i="148"/>
  <c r="M10" i="148"/>
  <c r="K10" i="148"/>
  <c r="M30" i="147"/>
  <c r="K30" i="147"/>
  <c r="M29" i="147"/>
  <c r="K29" i="147"/>
  <c r="M28" i="147"/>
  <c r="K28" i="147"/>
  <c r="M27" i="147"/>
  <c r="K27" i="147"/>
  <c r="M26" i="147"/>
  <c r="K26" i="147"/>
  <c r="M25" i="147"/>
  <c r="K25" i="147"/>
  <c r="M24" i="147"/>
  <c r="K24" i="147"/>
  <c r="M23" i="147"/>
  <c r="K23" i="147"/>
  <c r="M22" i="147"/>
  <c r="K22" i="147"/>
  <c r="M21" i="147"/>
  <c r="K21" i="147"/>
  <c r="M20" i="147"/>
  <c r="K20" i="147"/>
  <c r="M19" i="147"/>
  <c r="K19" i="147"/>
  <c r="M18" i="147"/>
  <c r="K18" i="147"/>
  <c r="M17" i="147"/>
  <c r="K17" i="147"/>
  <c r="M16" i="147"/>
  <c r="K16" i="147"/>
  <c r="M15" i="147"/>
  <c r="K15" i="147"/>
  <c r="M14" i="147"/>
  <c r="K14" i="147"/>
  <c r="M13" i="147"/>
  <c r="K13" i="147"/>
  <c r="M12" i="147"/>
  <c r="K12" i="147"/>
  <c r="M11" i="147"/>
  <c r="K11" i="147"/>
  <c r="M10" i="147"/>
  <c r="K10" i="147"/>
  <c r="M31" i="146"/>
  <c r="K31" i="146"/>
  <c r="M30" i="146"/>
  <c r="K30" i="146"/>
  <c r="M29" i="146"/>
  <c r="K29" i="146"/>
  <c r="M28" i="146"/>
  <c r="K28" i="146"/>
  <c r="M27" i="146"/>
  <c r="K27" i="146"/>
  <c r="M26" i="146"/>
  <c r="K26" i="146"/>
  <c r="M25" i="146"/>
  <c r="K25" i="146"/>
  <c r="M24" i="146"/>
  <c r="K24" i="146"/>
  <c r="M23" i="146"/>
  <c r="K23" i="146"/>
  <c r="M22" i="146"/>
  <c r="K22" i="146"/>
  <c r="M21" i="146"/>
  <c r="K21" i="146"/>
  <c r="M20" i="146"/>
  <c r="K20" i="146"/>
  <c r="M19" i="146"/>
  <c r="K19" i="146"/>
  <c r="M18" i="146"/>
  <c r="K18" i="146"/>
  <c r="M17" i="146"/>
  <c r="K17" i="146"/>
  <c r="M16" i="146"/>
  <c r="K16" i="146"/>
  <c r="M15" i="146"/>
  <c r="K15" i="146"/>
  <c r="M14" i="146"/>
  <c r="K14" i="146"/>
  <c r="M13" i="146"/>
  <c r="K13" i="146"/>
  <c r="M12" i="146"/>
  <c r="K12" i="146"/>
  <c r="M11" i="146"/>
  <c r="K11" i="146"/>
  <c r="M10" i="146"/>
  <c r="K10" i="146"/>
  <c r="M29" i="145"/>
  <c r="K29" i="145"/>
  <c r="I29" i="145"/>
  <c r="M28" i="145"/>
  <c r="K28" i="145"/>
  <c r="I28" i="145"/>
  <c r="M27" i="145"/>
  <c r="K27" i="145"/>
  <c r="I27" i="145"/>
  <c r="M26" i="145"/>
  <c r="K26" i="145"/>
  <c r="I26" i="145"/>
  <c r="M25" i="145"/>
  <c r="K25" i="145"/>
  <c r="I25" i="145"/>
  <c r="M24" i="145"/>
  <c r="K24" i="145"/>
  <c r="I24" i="145"/>
  <c r="M23" i="145"/>
  <c r="K23" i="145"/>
  <c r="I23" i="145"/>
  <c r="M22" i="145"/>
  <c r="K22" i="145"/>
  <c r="I22" i="145"/>
  <c r="M21" i="145"/>
  <c r="K21" i="145"/>
  <c r="I21" i="145"/>
  <c r="M20" i="145"/>
  <c r="K20" i="145"/>
  <c r="I20" i="145"/>
  <c r="M19" i="145"/>
  <c r="K19" i="145"/>
  <c r="I19" i="145"/>
  <c r="M18" i="145"/>
  <c r="K18" i="145"/>
  <c r="I18" i="145"/>
  <c r="M17" i="145"/>
  <c r="K17" i="145"/>
  <c r="I17" i="145"/>
  <c r="M16" i="145"/>
  <c r="K16" i="145"/>
  <c r="I16" i="145"/>
  <c r="M15" i="145"/>
  <c r="K15" i="145"/>
  <c r="I15" i="145"/>
  <c r="M14" i="145"/>
  <c r="K14" i="145"/>
  <c r="I14" i="145"/>
  <c r="M13" i="145"/>
  <c r="K13" i="145"/>
  <c r="I13" i="145"/>
  <c r="M12" i="145"/>
  <c r="K12" i="145"/>
  <c r="I12" i="145"/>
  <c r="M11" i="145"/>
  <c r="K11" i="145"/>
  <c r="I11" i="145"/>
  <c r="M10" i="145"/>
  <c r="K10" i="145"/>
  <c r="I10" i="145"/>
  <c r="M31" i="144"/>
  <c r="K31" i="144"/>
  <c r="M30" i="144"/>
  <c r="K30" i="144"/>
  <c r="M29" i="144"/>
  <c r="K29" i="144"/>
  <c r="M28" i="144"/>
  <c r="K28" i="144"/>
  <c r="M27" i="144"/>
  <c r="K27" i="144"/>
  <c r="M26" i="144"/>
  <c r="K26" i="144"/>
  <c r="M25" i="144"/>
  <c r="K25" i="144"/>
  <c r="M24" i="144"/>
  <c r="K24" i="144"/>
  <c r="M23" i="144"/>
  <c r="K23" i="144"/>
  <c r="M22" i="144"/>
  <c r="K22" i="144"/>
  <c r="M21" i="144"/>
  <c r="K21" i="144"/>
  <c r="M20" i="144"/>
  <c r="K20" i="144"/>
  <c r="M19" i="144"/>
  <c r="K19" i="144"/>
  <c r="M18" i="144"/>
  <c r="K18" i="144"/>
  <c r="M17" i="144"/>
  <c r="K17" i="144"/>
  <c r="M16" i="144"/>
  <c r="K16" i="144"/>
  <c r="M15" i="144"/>
  <c r="K15" i="144"/>
  <c r="M14" i="144"/>
  <c r="K14" i="144"/>
  <c r="M13" i="144"/>
  <c r="K13" i="144"/>
  <c r="M12" i="144"/>
  <c r="K12" i="144"/>
  <c r="M11" i="144"/>
  <c r="K11" i="144"/>
  <c r="M10" i="144"/>
  <c r="K10" i="144"/>
  <c r="M28" i="143"/>
  <c r="K28" i="143"/>
  <c r="M27" i="143"/>
  <c r="K27" i="143"/>
  <c r="M26" i="143"/>
  <c r="K26" i="143"/>
  <c r="M25" i="143"/>
  <c r="K25" i="143"/>
  <c r="M24" i="143"/>
  <c r="K24" i="143"/>
  <c r="M23" i="143"/>
  <c r="K23" i="143"/>
  <c r="M22" i="143"/>
  <c r="K22" i="143"/>
  <c r="M21" i="143"/>
  <c r="K21" i="143"/>
  <c r="M20" i="143"/>
  <c r="K20" i="143"/>
  <c r="M19" i="143"/>
  <c r="K19" i="143"/>
  <c r="M18" i="143"/>
  <c r="K18" i="143"/>
  <c r="M17" i="143"/>
  <c r="K17" i="143"/>
  <c r="M16" i="143"/>
  <c r="K16" i="143"/>
  <c r="M15" i="143"/>
  <c r="K15" i="143"/>
  <c r="M14" i="143"/>
  <c r="K14" i="143"/>
  <c r="M13" i="143"/>
  <c r="K13" i="143"/>
  <c r="M12" i="143"/>
  <c r="K12" i="143"/>
  <c r="M11" i="143"/>
  <c r="K11" i="143"/>
  <c r="M10" i="143"/>
  <c r="K10" i="143"/>
  <c r="M29" i="142"/>
  <c r="K29" i="142"/>
  <c r="M28" i="142"/>
  <c r="K28" i="142"/>
  <c r="M27" i="142"/>
  <c r="K27" i="142"/>
  <c r="M26" i="142"/>
  <c r="K26" i="142"/>
  <c r="M25" i="142"/>
  <c r="K25" i="142"/>
  <c r="M24" i="142"/>
  <c r="K24" i="142"/>
  <c r="M23" i="142"/>
  <c r="K23" i="142"/>
  <c r="M22" i="142"/>
  <c r="K22" i="142"/>
  <c r="M21" i="142"/>
  <c r="K21" i="142"/>
  <c r="M20" i="142"/>
  <c r="K20" i="142"/>
  <c r="M19" i="142"/>
  <c r="K19" i="142"/>
  <c r="M18" i="142"/>
  <c r="K18" i="142"/>
  <c r="M17" i="142"/>
  <c r="K17" i="142"/>
  <c r="M16" i="142"/>
  <c r="K16" i="142"/>
  <c r="M15" i="142"/>
  <c r="K15" i="142"/>
  <c r="M14" i="142"/>
  <c r="K14" i="142"/>
  <c r="M13" i="142"/>
  <c r="K13" i="142"/>
  <c r="M12" i="142"/>
  <c r="K12" i="142"/>
  <c r="M11" i="142"/>
  <c r="K11" i="142"/>
  <c r="M10" i="142"/>
  <c r="K10" i="142"/>
  <c r="M29" i="141"/>
  <c r="K29" i="141"/>
  <c r="M28" i="141"/>
  <c r="K28" i="141"/>
  <c r="M27" i="141"/>
  <c r="K27" i="141"/>
  <c r="M26" i="141"/>
  <c r="K26" i="141"/>
  <c r="M25" i="141"/>
  <c r="K25" i="141"/>
  <c r="M24" i="141"/>
  <c r="K24" i="141"/>
  <c r="M23" i="141"/>
  <c r="K23" i="141"/>
  <c r="M22" i="141"/>
  <c r="K22" i="141"/>
  <c r="M21" i="141"/>
  <c r="K21" i="141"/>
  <c r="M20" i="141"/>
  <c r="K20" i="141"/>
  <c r="M19" i="141"/>
  <c r="K19" i="141"/>
  <c r="M18" i="141"/>
  <c r="K18" i="141"/>
  <c r="M17" i="141"/>
  <c r="K17" i="141"/>
  <c r="M16" i="141"/>
  <c r="K16" i="141"/>
  <c r="M15" i="141"/>
  <c r="K15" i="141"/>
  <c r="M14" i="141"/>
  <c r="K14" i="141"/>
  <c r="M13" i="141"/>
  <c r="K13" i="141"/>
  <c r="M12" i="141"/>
  <c r="K12" i="141"/>
  <c r="M11" i="141"/>
  <c r="K11" i="141"/>
  <c r="M10" i="141"/>
  <c r="K10" i="141"/>
  <c r="M30" i="140"/>
  <c r="K30" i="140"/>
  <c r="M29" i="140"/>
  <c r="K29" i="140"/>
  <c r="M28" i="140"/>
  <c r="K28" i="140"/>
  <c r="M27" i="140"/>
  <c r="K27" i="140"/>
  <c r="M26" i="140"/>
  <c r="K26" i="140"/>
  <c r="M25" i="140"/>
  <c r="K25" i="140"/>
  <c r="M24" i="140"/>
  <c r="K24" i="140"/>
  <c r="M23" i="140"/>
  <c r="K23" i="140"/>
  <c r="M22" i="140"/>
  <c r="K22" i="140"/>
  <c r="M21" i="140"/>
  <c r="K21" i="140"/>
  <c r="M20" i="140"/>
  <c r="K20" i="140"/>
  <c r="M19" i="140"/>
  <c r="K19" i="140"/>
  <c r="M18" i="140"/>
  <c r="K18" i="140"/>
  <c r="M17" i="140"/>
  <c r="K17" i="140"/>
  <c r="M16" i="140"/>
  <c r="K16" i="140"/>
  <c r="M15" i="140"/>
  <c r="K15" i="140"/>
  <c r="M14" i="140"/>
  <c r="K14" i="140"/>
  <c r="M13" i="140"/>
  <c r="K13" i="140"/>
  <c r="M12" i="140"/>
  <c r="K12" i="140"/>
  <c r="M11" i="140"/>
  <c r="K11" i="140"/>
  <c r="M10" i="140"/>
  <c r="K10" i="140"/>
  <c r="M33" i="139"/>
  <c r="K33" i="139"/>
  <c r="M32" i="139"/>
  <c r="K32" i="139"/>
  <c r="M31" i="139"/>
  <c r="K31" i="139"/>
  <c r="M30" i="139"/>
  <c r="K30" i="139"/>
  <c r="M29" i="139"/>
  <c r="K29" i="139"/>
  <c r="M28" i="139"/>
  <c r="K28" i="139"/>
  <c r="M27" i="139"/>
  <c r="K27" i="139"/>
  <c r="M26" i="139"/>
  <c r="K26" i="139"/>
  <c r="M25" i="139"/>
  <c r="K25" i="139"/>
  <c r="M24" i="139"/>
  <c r="K24" i="139"/>
  <c r="M23" i="139"/>
  <c r="K23" i="139"/>
  <c r="M22" i="139"/>
  <c r="K22" i="139"/>
  <c r="M21" i="139"/>
  <c r="K21" i="139"/>
  <c r="M20" i="139"/>
  <c r="K20" i="139"/>
  <c r="M19" i="139"/>
  <c r="K19" i="139"/>
  <c r="M18" i="139"/>
  <c r="K18" i="139"/>
  <c r="M17" i="139"/>
  <c r="K17" i="139"/>
  <c r="M16" i="139"/>
  <c r="K16" i="139"/>
  <c r="M15" i="139"/>
  <c r="K15" i="139"/>
  <c r="M14" i="139"/>
  <c r="K14" i="139"/>
  <c r="M13" i="139"/>
  <c r="K13" i="139"/>
  <c r="M12" i="139"/>
  <c r="K12" i="139"/>
  <c r="M11" i="139"/>
  <c r="K11" i="139"/>
  <c r="M10" i="139"/>
  <c r="K10" i="139"/>
  <c r="M25" i="138"/>
  <c r="K25" i="138"/>
  <c r="M24" i="138"/>
  <c r="K24" i="138"/>
  <c r="M23" i="138"/>
  <c r="K23" i="138"/>
  <c r="M22" i="138"/>
  <c r="K22" i="138"/>
  <c r="M21" i="138"/>
  <c r="K21" i="138"/>
  <c r="M20" i="138"/>
  <c r="K20" i="138"/>
  <c r="M19" i="138"/>
  <c r="K19" i="138"/>
  <c r="M18" i="138"/>
  <c r="K18" i="138"/>
  <c r="M17" i="138"/>
  <c r="K17" i="138"/>
  <c r="M16" i="138"/>
  <c r="K16" i="138"/>
  <c r="M15" i="138"/>
  <c r="K15" i="138"/>
  <c r="M14" i="138"/>
  <c r="K14" i="138"/>
  <c r="M13" i="138"/>
  <c r="K13" i="138"/>
  <c r="M12" i="138"/>
  <c r="K12" i="138"/>
  <c r="M11" i="138"/>
  <c r="K11" i="138"/>
  <c r="M10" i="138"/>
  <c r="K10" i="138"/>
  <c r="M14" i="137"/>
  <c r="K14" i="137"/>
  <c r="M13" i="137"/>
  <c r="K13" i="137"/>
  <c r="M12" i="137"/>
  <c r="K12" i="137"/>
  <c r="M11" i="137"/>
  <c r="K11" i="137"/>
  <c r="M10" i="137"/>
  <c r="K10" i="137"/>
  <c r="M34" i="136"/>
  <c r="K34" i="136"/>
  <c r="M33" i="136"/>
  <c r="K33" i="136"/>
  <c r="K32" i="136"/>
  <c r="M32" i="136" s="1"/>
  <c r="M31" i="136"/>
  <c r="K31" i="136"/>
  <c r="M30" i="136"/>
  <c r="K30" i="136"/>
  <c r="M29" i="136"/>
  <c r="K29" i="136"/>
  <c r="M28" i="136"/>
  <c r="K28" i="136"/>
  <c r="M27" i="136"/>
  <c r="K27" i="136"/>
  <c r="M26" i="136"/>
  <c r="K26" i="136"/>
  <c r="M25" i="136"/>
  <c r="K25" i="136"/>
  <c r="M24" i="136"/>
  <c r="K24" i="136"/>
  <c r="M23" i="136"/>
  <c r="K23" i="136"/>
  <c r="M22" i="136"/>
  <c r="K22" i="136"/>
  <c r="M21" i="136"/>
  <c r="K21" i="136"/>
  <c r="M20" i="136"/>
  <c r="K20" i="136"/>
  <c r="M19" i="136"/>
  <c r="K19" i="136"/>
  <c r="M18" i="136"/>
  <c r="K18" i="136"/>
  <c r="M17" i="136"/>
  <c r="K17" i="136"/>
  <c r="M16" i="136"/>
  <c r="K16" i="136"/>
  <c r="M15" i="136"/>
  <c r="K15" i="136"/>
  <c r="M14" i="136"/>
  <c r="K14" i="136"/>
  <c r="M13" i="136"/>
  <c r="K13" i="136"/>
  <c r="M12" i="136"/>
  <c r="K12" i="136"/>
  <c r="M11" i="136"/>
  <c r="K11" i="136"/>
  <c r="M10" i="136"/>
  <c r="K10" i="136"/>
  <c r="M16" i="135"/>
  <c r="K16" i="135"/>
  <c r="M15" i="135"/>
  <c r="K15" i="135"/>
  <c r="M14" i="135"/>
  <c r="K14" i="135"/>
  <c r="M13" i="135"/>
  <c r="K13" i="135"/>
  <c r="M12" i="135"/>
  <c r="K12" i="135"/>
  <c r="M11" i="135"/>
  <c r="K11" i="135"/>
  <c r="M10" i="135"/>
  <c r="K10" i="135"/>
  <c r="M12" i="134"/>
  <c r="K12" i="134"/>
  <c r="I12" i="134"/>
  <c r="M11" i="134"/>
  <c r="K11" i="134"/>
  <c r="I11" i="134"/>
  <c r="M10" i="134"/>
  <c r="K10" i="134"/>
  <c r="I10" i="134"/>
  <c r="M55" i="133"/>
  <c r="K55" i="133"/>
  <c r="M54" i="133"/>
  <c r="K54" i="133"/>
  <c r="M53" i="133"/>
  <c r="K53" i="133"/>
  <c r="M52" i="133"/>
  <c r="K52" i="133"/>
  <c r="M51" i="133"/>
  <c r="K51" i="133"/>
  <c r="M50" i="133"/>
  <c r="K50" i="133"/>
  <c r="M49" i="133"/>
  <c r="K49" i="133"/>
  <c r="M48" i="133"/>
  <c r="K48" i="133"/>
  <c r="M47" i="133"/>
  <c r="K47" i="133"/>
  <c r="M46" i="133"/>
  <c r="K46" i="133"/>
  <c r="M45" i="133"/>
  <c r="K45" i="133"/>
  <c r="M44" i="133"/>
  <c r="K44" i="133"/>
  <c r="M43" i="133"/>
  <c r="K43" i="133"/>
  <c r="M42" i="133"/>
  <c r="K42" i="133"/>
  <c r="M41" i="133"/>
  <c r="K41" i="133"/>
  <c r="M40" i="133"/>
  <c r="K40" i="133"/>
  <c r="M39" i="133"/>
  <c r="K39" i="133"/>
  <c r="M38" i="133"/>
  <c r="K38" i="133"/>
  <c r="M37" i="133"/>
  <c r="K37" i="133"/>
  <c r="M36" i="133"/>
  <c r="K36" i="133"/>
  <c r="M35" i="133"/>
  <c r="K35" i="133"/>
  <c r="M34" i="133"/>
  <c r="K34" i="133"/>
  <c r="M33" i="133"/>
  <c r="K33" i="133"/>
  <c r="M32" i="133"/>
  <c r="K32" i="133"/>
  <c r="M31" i="133"/>
  <c r="K31" i="133"/>
  <c r="M30" i="133"/>
  <c r="K30" i="133"/>
  <c r="M29" i="133"/>
  <c r="K29" i="133"/>
  <c r="M28" i="133"/>
  <c r="K28" i="133"/>
  <c r="M27" i="133"/>
  <c r="K27" i="133"/>
  <c r="M26" i="133"/>
  <c r="K26" i="133"/>
  <c r="M25" i="133"/>
  <c r="K25" i="133"/>
  <c r="M24" i="133"/>
  <c r="K24" i="133"/>
  <c r="M23" i="133"/>
  <c r="K23" i="133"/>
  <c r="M22" i="133"/>
  <c r="K22" i="133"/>
  <c r="M21" i="133"/>
  <c r="K21" i="133"/>
  <c r="M20" i="133"/>
  <c r="K20" i="133"/>
  <c r="M19" i="133"/>
  <c r="K19" i="133"/>
  <c r="M18" i="133"/>
  <c r="K18" i="133"/>
  <c r="M17" i="133"/>
  <c r="K17" i="133"/>
  <c r="M16" i="133"/>
  <c r="K16" i="133"/>
  <c r="K15" i="133"/>
  <c r="M15" i="133" s="1"/>
  <c r="M14" i="133"/>
  <c r="K14" i="133"/>
  <c r="M13" i="133"/>
  <c r="K13" i="133"/>
  <c r="M12" i="133"/>
  <c r="K12" i="133"/>
  <c r="M11" i="133"/>
  <c r="K11" i="133"/>
  <c r="M10" i="133"/>
  <c r="K10" i="133"/>
  <c r="M24" i="132"/>
  <c r="K24" i="132"/>
  <c r="M23" i="132"/>
  <c r="K23" i="132"/>
  <c r="M22" i="132"/>
  <c r="K22" i="132"/>
  <c r="M21" i="132"/>
  <c r="K21" i="132"/>
  <c r="M20" i="132"/>
  <c r="K20" i="132"/>
  <c r="M19" i="132"/>
  <c r="K19" i="132"/>
  <c r="M18" i="132"/>
  <c r="K18" i="132"/>
  <c r="M17" i="132"/>
  <c r="K17" i="132"/>
  <c r="M16" i="132"/>
  <c r="K16" i="132"/>
  <c r="M15" i="132"/>
  <c r="K15" i="132"/>
  <c r="M14" i="132"/>
  <c r="K14" i="132"/>
  <c r="M13" i="132"/>
  <c r="K13" i="132"/>
  <c r="M12" i="132"/>
  <c r="K12" i="132"/>
  <c r="M11" i="132"/>
  <c r="K11" i="132"/>
  <c r="M10" i="132"/>
  <c r="K10" i="132"/>
  <c r="K26" i="138" l="1"/>
  <c r="M31" i="156"/>
  <c r="M31" i="157"/>
  <c r="K32" i="158"/>
  <c r="M32" i="158"/>
  <c r="M30" i="159"/>
  <c r="M34" i="160"/>
  <c r="K32" i="146"/>
  <c r="M32" i="146"/>
  <c r="M31" i="147"/>
  <c r="K32" i="148"/>
  <c r="M32" i="148"/>
  <c r="K32" i="149"/>
  <c r="M32" i="149"/>
  <c r="K30" i="150"/>
  <c r="M30" i="150"/>
  <c r="M31" i="151"/>
  <c r="K31" i="151"/>
  <c r="M31" i="152"/>
  <c r="M30" i="153"/>
  <c r="M31" i="154"/>
  <c r="K31" i="154"/>
  <c r="M32" i="155"/>
  <c r="M34" i="139"/>
  <c r="M31" i="140"/>
  <c r="M30" i="141"/>
  <c r="K30" i="142"/>
  <c r="M30" i="142"/>
  <c r="K29" i="143"/>
  <c r="M29" i="143"/>
  <c r="K32" i="144"/>
  <c r="M32" i="144"/>
  <c r="K30" i="145"/>
  <c r="M30" i="145"/>
  <c r="M25" i="132"/>
  <c r="M56" i="133"/>
  <c r="K13" i="134"/>
  <c r="M13" i="134"/>
  <c r="M17" i="135"/>
  <c r="M35" i="136"/>
  <c r="K15" i="137"/>
  <c r="M15" i="137"/>
  <c r="M26" i="138"/>
  <c r="M68" i="131"/>
  <c r="K68" i="131"/>
  <c r="M67" i="131"/>
  <c r="K67" i="131"/>
  <c r="K66" i="131"/>
  <c r="M65" i="131"/>
  <c r="K65" i="131"/>
  <c r="M64" i="131"/>
  <c r="K64" i="131"/>
  <c r="M63" i="131"/>
  <c r="K63" i="131"/>
  <c r="M62" i="131"/>
  <c r="K62" i="131"/>
  <c r="M61" i="131"/>
  <c r="K61" i="131"/>
  <c r="M60" i="131"/>
  <c r="K60" i="131"/>
  <c r="M59" i="131"/>
  <c r="K59" i="131"/>
  <c r="M58" i="131"/>
  <c r="K58" i="131"/>
  <c r="M57" i="131"/>
  <c r="K57" i="131"/>
  <c r="M56" i="131"/>
  <c r="K56" i="131"/>
  <c r="M55" i="131"/>
  <c r="K55" i="131"/>
  <c r="M54" i="131"/>
  <c r="K54" i="131"/>
  <c r="M53" i="131"/>
  <c r="K53" i="131"/>
  <c r="M52" i="131"/>
  <c r="K52" i="131"/>
  <c r="M51" i="131"/>
  <c r="K51" i="131"/>
  <c r="M50" i="131"/>
  <c r="K50" i="131"/>
  <c r="M49" i="131"/>
  <c r="K49" i="131"/>
  <c r="M48" i="131"/>
  <c r="K48" i="131"/>
  <c r="M47" i="131"/>
  <c r="K47" i="131"/>
  <c r="M46" i="131"/>
  <c r="K46" i="131"/>
  <c r="M45" i="131"/>
  <c r="K45" i="131"/>
  <c r="M44" i="131"/>
  <c r="K44" i="131"/>
  <c r="M43" i="131"/>
  <c r="K43" i="131"/>
  <c r="M42" i="131"/>
  <c r="K42" i="131"/>
  <c r="M41" i="131"/>
  <c r="K41" i="131"/>
  <c r="M40" i="131"/>
  <c r="K40" i="131"/>
  <c r="M39" i="131"/>
  <c r="K39" i="131"/>
  <c r="M38" i="131"/>
  <c r="K38" i="131"/>
  <c r="M37" i="131"/>
  <c r="K37" i="131"/>
  <c r="M36" i="131"/>
  <c r="K36" i="131"/>
  <c r="M35" i="131"/>
  <c r="K35" i="131"/>
  <c r="M34" i="131"/>
  <c r="K34" i="131"/>
  <c r="M33" i="131"/>
  <c r="K33" i="131"/>
  <c r="M32" i="131"/>
  <c r="K32" i="131"/>
  <c r="M31" i="131"/>
  <c r="K31" i="131"/>
  <c r="M30" i="131"/>
  <c r="K30" i="131"/>
  <c r="M29" i="131"/>
  <c r="K29" i="131"/>
  <c r="M28" i="131"/>
  <c r="K28" i="131"/>
  <c r="M27" i="131"/>
  <c r="K27" i="131"/>
  <c r="M26" i="131"/>
  <c r="K26" i="131"/>
  <c r="M25" i="131"/>
  <c r="K25" i="131"/>
  <c r="M24" i="131"/>
  <c r="K24" i="131"/>
  <c r="M23" i="131"/>
  <c r="K23" i="131"/>
  <c r="M22" i="131"/>
  <c r="K22" i="131"/>
  <c r="M21" i="131"/>
  <c r="K21" i="131"/>
  <c r="M20" i="131"/>
  <c r="K20" i="131"/>
  <c r="M19" i="131"/>
  <c r="K19" i="131"/>
  <c r="M18" i="131"/>
  <c r="K18" i="131"/>
  <c r="M17" i="131"/>
  <c r="K17" i="131"/>
  <c r="M16" i="131"/>
  <c r="K16" i="131"/>
  <c r="M15" i="131"/>
  <c r="K15" i="131"/>
  <c r="M14" i="131"/>
  <c r="K14" i="131"/>
  <c r="M13" i="131"/>
  <c r="K13" i="131"/>
  <c r="M12" i="131"/>
  <c r="K12" i="131"/>
  <c r="M11" i="131"/>
  <c r="K11" i="131"/>
  <c r="M10" i="131"/>
  <c r="K10" i="131"/>
  <c r="M25" i="130"/>
  <c r="K25" i="130"/>
  <c r="M24" i="130"/>
  <c r="K24" i="130"/>
  <c r="M23" i="130"/>
  <c r="K23" i="130"/>
  <c r="M22" i="130"/>
  <c r="K22" i="130"/>
  <c r="M21" i="130"/>
  <c r="K21" i="130"/>
  <c r="M20" i="130"/>
  <c r="K20" i="130"/>
  <c r="M19" i="130"/>
  <c r="K19" i="130"/>
  <c r="M18" i="130"/>
  <c r="K18" i="130"/>
  <c r="M17" i="130"/>
  <c r="K17" i="130"/>
  <c r="M16" i="130"/>
  <c r="K16" i="130"/>
  <c r="M15" i="130"/>
  <c r="K15" i="130"/>
  <c r="M14" i="130"/>
  <c r="K14" i="130"/>
  <c r="M13" i="130"/>
  <c r="K13" i="130"/>
  <c r="M12" i="130"/>
  <c r="K12" i="130"/>
  <c r="M11" i="130"/>
  <c r="K11" i="130"/>
  <c r="M10" i="130"/>
  <c r="K10" i="130"/>
  <c r="K42" i="129"/>
  <c r="M42" i="129" s="1"/>
  <c r="M41" i="129"/>
  <c r="K41" i="129"/>
  <c r="M40" i="129"/>
  <c r="K40" i="129"/>
  <c r="M39" i="129"/>
  <c r="K39" i="129"/>
  <c r="M38" i="129"/>
  <c r="K38" i="129"/>
  <c r="M37" i="129"/>
  <c r="K37" i="129"/>
  <c r="M36" i="129"/>
  <c r="K36" i="129"/>
  <c r="M35" i="129"/>
  <c r="K35" i="129"/>
  <c r="M34" i="129"/>
  <c r="K34" i="129"/>
  <c r="M33" i="129"/>
  <c r="K33" i="129"/>
  <c r="M32" i="129"/>
  <c r="K32" i="129"/>
  <c r="M31" i="129"/>
  <c r="K31" i="129"/>
  <c r="M30" i="129"/>
  <c r="K30" i="129"/>
  <c r="M29" i="129"/>
  <c r="K29" i="129"/>
  <c r="M28" i="129"/>
  <c r="K28" i="129"/>
  <c r="M27" i="129"/>
  <c r="K27" i="129"/>
  <c r="M26" i="129"/>
  <c r="K26" i="129"/>
  <c r="M25" i="129"/>
  <c r="K25" i="129"/>
  <c r="M24" i="129"/>
  <c r="K24" i="129"/>
  <c r="M23" i="129"/>
  <c r="K23" i="129"/>
  <c r="M22" i="129"/>
  <c r="K22" i="129"/>
  <c r="M21" i="129"/>
  <c r="K21" i="129"/>
  <c r="M20" i="129"/>
  <c r="K20" i="129"/>
  <c r="M19" i="129"/>
  <c r="K19" i="129"/>
  <c r="M18" i="129"/>
  <c r="K18" i="129"/>
  <c r="M17" i="129"/>
  <c r="K17" i="129"/>
  <c r="M16" i="129"/>
  <c r="K16" i="129"/>
  <c r="M15" i="129"/>
  <c r="K15" i="129"/>
  <c r="M14" i="129"/>
  <c r="K14" i="129"/>
  <c r="M13" i="129"/>
  <c r="K13" i="129"/>
  <c r="M12" i="129"/>
  <c r="K12" i="129"/>
  <c r="M11" i="129"/>
  <c r="K11" i="129"/>
  <c r="M10" i="129"/>
  <c r="K10" i="129"/>
  <c r="M35" i="128"/>
  <c r="K35" i="128"/>
  <c r="M34" i="128"/>
  <c r="K34" i="128"/>
  <c r="M33" i="128"/>
  <c r="K33" i="128"/>
  <c r="M32" i="128"/>
  <c r="K32" i="128"/>
  <c r="M31" i="128"/>
  <c r="K31" i="128"/>
  <c r="M30" i="128"/>
  <c r="K30" i="128"/>
  <c r="M29" i="128"/>
  <c r="K29" i="128"/>
  <c r="M28" i="128"/>
  <c r="K28" i="128"/>
  <c r="M27" i="128"/>
  <c r="K27" i="128"/>
  <c r="M26" i="128"/>
  <c r="K26" i="128"/>
  <c r="M25" i="128"/>
  <c r="K25" i="128"/>
  <c r="M24" i="128"/>
  <c r="K24" i="128"/>
  <c r="M23" i="128"/>
  <c r="K23" i="128"/>
  <c r="M22" i="128"/>
  <c r="K22" i="128"/>
  <c r="M21" i="128"/>
  <c r="K21" i="128"/>
  <c r="M20" i="128"/>
  <c r="K20" i="128"/>
  <c r="M19" i="128"/>
  <c r="K19" i="128"/>
  <c r="M18" i="128"/>
  <c r="K18" i="128"/>
  <c r="M17" i="128"/>
  <c r="K17" i="128"/>
  <c r="M16" i="128"/>
  <c r="K16" i="128"/>
  <c r="M15" i="128"/>
  <c r="K15" i="128"/>
  <c r="M14" i="128"/>
  <c r="K14" i="128"/>
  <c r="M13" i="128"/>
  <c r="K13" i="128"/>
  <c r="M12" i="128"/>
  <c r="K12" i="128"/>
  <c r="M11" i="128"/>
  <c r="K11" i="128"/>
  <c r="M10" i="128"/>
  <c r="K10" i="128"/>
  <c r="M13" i="127"/>
  <c r="M12" i="127"/>
  <c r="K12" i="127"/>
  <c r="M11" i="127"/>
  <c r="K11" i="127"/>
  <c r="M10" i="127"/>
  <c r="K10" i="127"/>
  <c r="M12" i="126"/>
  <c r="K12" i="126"/>
  <c r="M11" i="126"/>
  <c r="K11" i="126"/>
  <c r="M10" i="126"/>
  <c r="K10" i="126"/>
  <c r="M13" i="125"/>
  <c r="K13" i="125"/>
  <c r="M12" i="125"/>
  <c r="K12" i="125"/>
  <c r="M11" i="125"/>
  <c r="K11" i="125"/>
  <c r="M10" i="125"/>
  <c r="K10" i="125"/>
  <c r="M14" i="124"/>
  <c r="K14" i="124"/>
  <c r="M13" i="124"/>
  <c r="K13" i="124"/>
  <c r="M12" i="124"/>
  <c r="K12" i="124"/>
  <c r="M11" i="124"/>
  <c r="K11" i="124"/>
  <c r="M10" i="124"/>
  <c r="K10" i="124"/>
  <c r="K16" i="123"/>
  <c r="M16" i="123" s="1"/>
  <c r="M15" i="123"/>
  <c r="K15" i="123"/>
  <c r="M14" i="123"/>
  <c r="K14" i="123"/>
  <c r="M13" i="123"/>
  <c r="K13" i="123"/>
  <c r="M12" i="123"/>
  <c r="K12" i="123"/>
  <c r="M11" i="123"/>
  <c r="K11" i="123"/>
  <c r="M10" i="123"/>
  <c r="K10" i="123"/>
  <c r="M10" i="122"/>
  <c r="M10" i="121"/>
  <c r="M29" i="120"/>
  <c r="K29" i="120"/>
  <c r="M28" i="120"/>
  <c r="K28" i="120"/>
  <c r="M27" i="120"/>
  <c r="K27" i="120"/>
  <c r="M26" i="120"/>
  <c r="K26" i="120"/>
  <c r="M25" i="120"/>
  <c r="K25" i="120"/>
  <c r="M24" i="120"/>
  <c r="K24" i="120"/>
  <c r="M23" i="120"/>
  <c r="K23" i="120"/>
  <c r="M22" i="120"/>
  <c r="K22" i="120"/>
  <c r="M21" i="120"/>
  <c r="K21" i="120"/>
  <c r="M20" i="120"/>
  <c r="K20" i="120"/>
  <c r="M19" i="120"/>
  <c r="K19" i="120"/>
  <c r="M18" i="120"/>
  <c r="K18" i="120"/>
  <c r="M17" i="120"/>
  <c r="K17" i="120"/>
  <c r="M16" i="120"/>
  <c r="K16" i="120"/>
  <c r="M15" i="120"/>
  <c r="K15" i="120"/>
  <c r="M14" i="120"/>
  <c r="K14" i="120"/>
  <c r="M13" i="120"/>
  <c r="K13" i="120"/>
  <c r="M12" i="120"/>
  <c r="K12" i="120"/>
  <c r="M11" i="120"/>
  <c r="K11" i="120"/>
  <c r="M10" i="120"/>
  <c r="K10" i="120"/>
  <c r="K26" i="78"/>
  <c r="M26" i="78"/>
  <c r="K27" i="78"/>
  <c r="M27" i="78"/>
  <c r="K28" i="78"/>
  <c r="M28" i="78"/>
  <c r="K29" i="78"/>
  <c r="M29" i="78"/>
  <c r="K30" i="78"/>
  <c r="M30" i="78"/>
  <c r="K31" i="78"/>
  <c r="M31" i="78"/>
  <c r="K32" i="78"/>
  <c r="M32" i="78"/>
  <c r="K33" i="78"/>
  <c r="M33" i="78"/>
  <c r="K34" i="78"/>
  <c r="M34" i="78"/>
  <c r="K35" i="78"/>
  <c r="M35" i="78"/>
  <c r="K36" i="78"/>
  <c r="M36" i="78"/>
  <c r="K37" i="78"/>
  <c r="M37" i="78"/>
  <c r="K38" i="78"/>
  <c r="M38" i="78"/>
  <c r="K39" i="78"/>
  <c r="M39" i="78"/>
  <c r="K40" i="78"/>
  <c r="M40" i="78"/>
  <c r="K41" i="78"/>
  <c r="M41" i="78"/>
  <c r="K42" i="78"/>
  <c r="M42" i="78"/>
  <c r="K43" i="78"/>
  <c r="M43" i="78"/>
  <c r="K44" i="78"/>
  <c r="M44" i="78"/>
  <c r="K45" i="78"/>
  <c r="M45" i="78"/>
  <c r="K46" i="78"/>
  <c r="M46" i="78"/>
  <c r="K47" i="78"/>
  <c r="M47" i="78"/>
  <c r="K48" i="78"/>
  <c r="M48" i="78"/>
  <c r="K49" i="78"/>
  <c r="M49" i="78"/>
  <c r="K50" i="78"/>
  <c r="M50" i="78"/>
  <c r="K51" i="78"/>
  <c r="M51" i="78"/>
  <c r="K52" i="78"/>
  <c r="M52" i="78"/>
  <c r="K53" i="78"/>
  <c r="M53" i="78"/>
  <c r="K54" i="78"/>
  <c r="M54" i="78"/>
  <c r="K55" i="78"/>
  <c r="M55" i="78"/>
  <c r="K56" i="78"/>
  <c r="M56" i="78"/>
  <c r="K57" i="78"/>
  <c r="M57" i="78"/>
  <c r="K58" i="78"/>
  <c r="M58" i="78"/>
  <c r="K59" i="78"/>
  <c r="M59" i="78"/>
  <c r="K60" i="78"/>
  <c r="M60" i="78"/>
  <c r="K61" i="78"/>
  <c r="M61" i="78"/>
  <c r="K62" i="78"/>
  <c r="M62" i="78" s="1"/>
  <c r="M30" i="120" l="1"/>
  <c r="M11" i="121"/>
  <c r="K11" i="122"/>
  <c r="M11" i="122"/>
  <c r="M17" i="123"/>
  <c r="K17" i="123"/>
  <c r="M15" i="124"/>
  <c r="M14" i="125"/>
  <c r="M13" i="126"/>
  <c r="K14" i="127"/>
  <c r="M14" i="127"/>
  <c r="K36" i="128"/>
  <c r="M36" i="128"/>
  <c r="M43" i="129"/>
  <c r="M26" i="130"/>
  <c r="M66" i="131"/>
  <c r="M69" i="131" s="1"/>
  <c r="K69" i="131"/>
  <c r="K10" i="78"/>
  <c r="K15" i="78" l="1"/>
  <c r="M15" i="78" s="1"/>
  <c r="K12" i="78"/>
  <c r="K13" i="78"/>
  <c r="K14" i="78"/>
  <c r="K16" i="78"/>
  <c r="M16" i="78" s="1"/>
  <c r="K17" i="78"/>
  <c r="M17" i="78" s="1"/>
  <c r="K18" i="78"/>
  <c r="M18" i="78" s="1"/>
  <c r="K19" i="78"/>
  <c r="M19" i="78" s="1"/>
  <c r="K21" i="78"/>
  <c r="M21" i="78" s="1"/>
  <c r="K22" i="78"/>
  <c r="M22" i="78" s="1"/>
  <c r="K23" i="78"/>
  <c r="M23" i="78" s="1"/>
  <c r="K24" i="78"/>
  <c r="M24" i="78" s="1"/>
  <c r="K25" i="78"/>
  <c r="M25" i="78" s="1"/>
  <c r="K20" i="78" l="1"/>
  <c r="M20" i="78" s="1"/>
  <c r="M12" i="78"/>
  <c r="M13" i="78"/>
  <c r="M14" i="78"/>
  <c r="K11" i="78"/>
  <c r="M10" i="78"/>
  <c r="M11" i="78" l="1"/>
</calcChain>
</file>

<file path=xl/sharedStrings.xml><?xml version="1.0" encoding="utf-8"?>
<sst xmlns="http://schemas.openxmlformats.org/spreadsheetml/2006/main" count="4399" uniqueCount="1034">
  <si>
    <t>Wartość netto</t>
  </si>
  <si>
    <t>Wartość brutto</t>
  </si>
  <si>
    <t>Nazwa produktu</t>
  </si>
  <si>
    <t>Pakiet nr 1</t>
  </si>
  <si>
    <t>Załącznik nr 2 do SWZ - Specyfikacja techniczna</t>
  </si>
  <si>
    <t>Produkt zamawiany</t>
  </si>
  <si>
    <t>Produkt oferowany</t>
  </si>
  <si>
    <t>L.p.</t>
  </si>
  <si>
    <t>VAT</t>
  </si>
  <si>
    <t>Postać</t>
  </si>
  <si>
    <t>Dawka</t>
  </si>
  <si>
    <t>Ilość jednostek</t>
  </si>
  <si>
    <t>Cena netto za 1 opakowanie handlowe</t>
  </si>
  <si>
    <t>Ilość jednostek w 1 opakowaniu handlowym</t>
  </si>
  <si>
    <t>Oferowana ilość pełnych opakowań handlowych</t>
  </si>
  <si>
    <t>Razem:</t>
  </si>
  <si>
    <t>Nazwa handlowa, postać farmaceutyczna, dawka, EAN</t>
  </si>
  <si>
    <t>UWAGI</t>
  </si>
  <si>
    <t>2) W przypadku doustnych postaci leku przy wyborze oferty preferowane będą leki pakowane w blistry.</t>
  </si>
  <si>
    <t xml:space="preserve">3) Zamawiający dopuszcza zaoferowanie produktów, których postać farmaceutyczna różni się od podanych pod warunkiem zachowania równoważności terapeutycznej oferowanych produktów (tzn. można zaoferować kapsułki zamiast tabletek, fiolki zamiast ampułek itp.). </t>
  </si>
  <si>
    <t>1) W celu obliczenia ilości i wartości leku, jakie należy zaoferować, Wykonawca wpisuje 'ilość jednostek w 1 opakowaniu handlowym (kolumna H)' i podaje 'cenę jednostkową za 1 opakowanie handlowe (kolumna J)'. Ewentualne zaokrąglenia (wymaga się zaoferowania pełnych opakowań handlowych) program wykona w górę.</t>
  </si>
  <si>
    <t>Załącznik nr 2 do umowy</t>
  </si>
  <si>
    <t>Jednostka</t>
  </si>
  <si>
    <t>Pakiet nr 2</t>
  </si>
  <si>
    <t>Pakiet nr 3</t>
  </si>
  <si>
    <t>Pakiet nr 44</t>
  </si>
  <si>
    <t>Pakiet nr 4</t>
  </si>
  <si>
    <t>Pakiet nr 5</t>
  </si>
  <si>
    <t>Pakiet nr 6</t>
  </si>
  <si>
    <t>Pakiet nr 7</t>
  </si>
  <si>
    <t>Pakiet nr 8</t>
  </si>
  <si>
    <t>Pakiet nr 9</t>
  </si>
  <si>
    <t>Pakiet nr 10</t>
  </si>
  <si>
    <t>Pakiet nr 11</t>
  </si>
  <si>
    <t>Pakiet nr 12</t>
  </si>
  <si>
    <t>Pakiet nr 13</t>
  </si>
  <si>
    <t>Pakiet nr 14</t>
  </si>
  <si>
    <t>Pakiet nr 16</t>
  </si>
  <si>
    <t>Pakiet nr 17</t>
  </si>
  <si>
    <t>Pakiet nr 18</t>
  </si>
  <si>
    <t>Pakiet nr 19</t>
  </si>
  <si>
    <t>Pakiet nr 20</t>
  </si>
  <si>
    <t>Pakiet nr 21</t>
  </si>
  <si>
    <t>Pakiet nr 22</t>
  </si>
  <si>
    <t>Pakiet nr 23</t>
  </si>
  <si>
    <t>Pakiet nr 24</t>
  </si>
  <si>
    <t>Pakiet nr 25</t>
  </si>
  <si>
    <t>Pakiet nr 26</t>
  </si>
  <si>
    <t>Pakiet nr 27</t>
  </si>
  <si>
    <t>Pakiet nr 28</t>
  </si>
  <si>
    <t>Pakiet nr 29</t>
  </si>
  <si>
    <t>Pakiet nr 30</t>
  </si>
  <si>
    <t>Pakiet nr 31</t>
  </si>
  <si>
    <t>Pakiet nr 32</t>
  </si>
  <si>
    <t>Pakiet nr 33</t>
  </si>
  <si>
    <t>Pakiet nr 34</t>
  </si>
  <si>
    <t>Pakiet nr 35</t>
  </si>
  <si>
    <t>Pakiet nr 36</t>
  </si>
  <si>
    <t>Pakiet nr 37</t>
  </si>
  <si>
    <t>Pakiet nr 38</t>
  </si>
  <si>
    <t>Pakiet nr 39</t>
  </si>
  <si>
    <t>Pakiet nr 40</t>
  </si>
  <si>
    <t>Pakiet nr 41</t>
  </si>
  <si>
    <t>Pakiet nr 42</t>
  </si>
  <si>
    <t>Pakiet nr 43</t>
  </si>
  <si>
    <t>Acetylocysteina</t>
  </si>
  <si>
    <t>roztw. do wstrz.</t>
  </si>
  <si>
    <t>300 mg/3 ml</t>
  </si>
  <si>
    <t>amp.</t>
  </si>
  <si>
    <t>Amlodypina</t>
  </si>
  <si>
    <t>tabl.</t>
  </si>
  <si>
    <t>5 mg</t>
  </si>
  <si>
    <t>10 mg</t>
  </si>
  <si>
    <t>Amoksycylina</t>
  </si>
  <si>
    <t>tabl. powl.</t>
  </si>
  <si>
    <t>1000 mg</t>
  </si>
  <si>
    <t>500 mg</t>
  </si>
  <si>
    <t>Amoksycylina + Kwas klawulanowy</t>
  </si>
  <si>
    <t>prosz. do sporz. roztw. do wstrz.</t>
  </si>
  <si>
    <t>(500 + 100) mg</t>
  </si>
  <si>
    <t>fiol.</t>
  </si>
  <si>
    <t>(1000 + 200) mg</t>
  </si>
  <si>
    <t>(875 + 125) mg</t>
  </si>
  <si>
    <t>(500 + 125) mg</t>
  </si>
  <si>
    <t>Atorwastatyna</t>
  </si>
  <si>
    <t>20 mg</t>
  </si>
  <si>
    <t>Bisoprolol</t>
  </si>
  <si>
    <t>1,25 mg</t>
  </si>
  <si>
    <t>2,5 mg</t>
  </si>
  <si>
    <t>Cefazolina</t>
  </si>
  <si>
    <t>Diklofenak</t>
  </si>
  <si>
    <t>tabl. dojelit.</t>
  </si>
  <si>
    <t>50 mg</t>
  </si>
  <si>
    <t>Formoterol</t>
  </si>
  <si>
    <t>prosz. do inhal. w kaps.</t>
  </si>
  <si>
    <t>12 mcg</t>
  </si>
  <si>
    <t>kaps.</t>
  </si>
  <si>
    <t>Ketoprofen</t>
  </si>
  <si>
    <t>100 mg</t>
  </si>
  <si>
    <t>Ketoprofen, podanie domięśniowe i dożylne</t>
  </si>
  <si>
    <t>100 mg/2 ml</t>
  </si>
  <si>
    <t>Klindamycyna</t>
  </si>
  <si>
    <t>300 mg</t>
  </si>
  <si>
    <t>Lewofloksacyna</t>
  </si>
  <si>
    <t>roztw. do wlewów</t>
  </si>
  <si>
    <t>500 mg/100 ml</t>
  </si>
  <si>
    <t>Metformina</t>
  </si>
  <si>
    <t>tabletki powlekane</t>
  </si>
  <si>
    <t>850 mg</t>
  </si>
  <si>
    <t>Metoprolol</t>
  </si>
  <si>
    <t>tabl. o przedł. uwaln.</t>
  </si>
  <si>
    <t>25 mg</t>
  </si>
  <si>
    <t>Midazolam</t>
  </si>
  <si>
    <t>50 mg/10 ml</t>
  </si>
  <si>
    <t>Octanowinian glinu</t>
  </si>
  <si>
    <t>tabl. do sporz. roztw.</t>
  </si>
  <si>
    <t>1 g</t>
  </si>
  <si>
    <t>Pantoprazol</t>
  </si>
  <si>
    <t>40 mg</t>
  </si>
  <si>
    <t>Piperacylina + Tazobaktam</t>
  </si>
  <si>
    <t>prosz. do sporz. roztw. do wlewów</t>
  </si>
  <si>
    <t>(4 + 0,5) g</t>
  </si>
  <si>
    <t>Pregabalina</t>
  </si>
  <si>
    <t>75 mg</t>
  </si>
  <si>
    <t>150 mg</t>
  </si>
  <si>
    <t>Ramipril</t>
  </si>
  <si>
    <t>Rosuwastatyna</t>
  </si>
  <si>
    <t>Tizanidyna</t>
  </si>
  <si>
    <t>4 mg</t>
  </si>
  <si>
    <t>kaps. o przedł. uwaln.</t>
  </si>
  <si>
    <t>6 mg</t>
  </si>
  <si>
    <t>Tlenek żelaza (III) w kompleksie z policukrem po wstrz. dożylnych</t>
  </si>
  <si>
    <t>100 mg/5 ml LUB 100 mg/2 ml</t>
  </si>
  <si>
    <t>Tlenek żelaza w kompleksie z policukrem, do wstrzyknięć domięśniowych</t>
  </si>
  <si>
    <t>Walproinian sodu + Kwas walproinowy</t>
  </si>
  <si>
    <t>(200 + 87) mg</t>
  </si>
  <si>
    <t>(333 + 145) mg</t>
  </si>
  <si>
    <t>Wankomycyna (również do podaży doustnej)</t>
  </si>
  <si>
    <t>Walsartan</t>
  </si>
  <si>
    <t>160 mg</t>
  </si>
  <si>
    <t>80 mg</t>
  </si>
  <si>
    <t>Walsartan + Hydrochlorotiazyd</t>
  </si>
  <si>
    <t>(80 + 12,5) mg</t>
  </si>
  <si>
    <t>(160 + 12,5) mg</t>
  </si>
  <si>
    <t>Gliklazyd</t>
  </si>
  <si>
    <t>60 mg</t>
  </si>
  <si>
    <t>30 mg</t>
  </si>
  <si>
    <t>Indapamid</t>
  </si>
  <si>
    <t>1,5 mg</t>
  </si>
  <si>
    <t>Iwabradyna</t>
  </si>
  <si>
    <t>7,5 mg</t>
  </si>
  <si>
    <t>Perindopril</t>
  </si>
  <si>
    <t>Perindopril + Amlodypina</t>
  </si>
  <si>
    <t>(10 + 5) mg</t>
  </si>
  <si>
    <t>(10 + 10) mg</t>
  </si>
  <si>
    <t>(5 + 5) mg</t>
  </si>
  <si>
    <t>Perindopril + Amlodypina + Indapamid</t>
  </si>
  <si>
    <t>(5 + 5 + 1,25) mg</t>
  </si>
  <si>
    <t>(10 + 10 + 2,5) mg</t>
  </si>
  <si>
    <t>Perindopril + Indapamid</t>
  </si>
  <si>
    <t>(2,5 + 0,625) mg</t>
  </si>
  <si>
    <t>(5 + 1,25) mg</t>
  </si>
  <si>
    <t>Tianeptyna</t>
  </si>
  <si>
    <t>12,5 mg</t>
  </si>
  <si>
    <t>Trimetazydyna</t>
  </si>
  <si>
    <t>35 mg</t>
  </si>
  <si>
    <t>Paliperidon</t>
  </si>
  <si>
    <t>zaw. do wstrz. o przedł. uwaln.</t>
  </si>
  <si>
    <t>amp.-strz.</t>
  </si>
  <si>
    <t>Risperidon</t>
  </si>
  <si>
    <t>prosz. do sporz. zaw. do wstrz. o przedł. uwaln.</t>
  </si>
  <si>
    <t>37,5 mg</t>
  </si>
  <si>
    <t>Alprazolam</t>
  </si>
  <si>
    <t>0,5 mg</t>
  </si>
  <si>
    <t>0,25 mg</t>
  </si>
  <si>
    <t>1 mg</t>
  </si>
  <si>
    <t>Diazepam</t>
  </si>
  <si>
    <t>2 mg</t>
  </si>
  <si>
    <t>roztw. do wlew. doodbytn.</t>
  </si>
  <si>
    <t>5 mg/2,5 ml</t>
  </si>
  <si>
    <t>wlew.</t>
  </si>
  <si>
    <t>10 mg/2 ml</t>
  </si>
  <si>
    <t>10 mg/2,5 ml</t>
  </si>
  <si>
    <t>Estazolam</t>
  </si>
  <si>
    <t>Eszopiklon</t>
  </si>
  <si>
    <t>3 mg</t>
  </si>
  <si>
    <t>Fenobarbital</t>
  </si>
  <si>
    <t>15 mg</t>
  </si>
  <si>
    <t>Ketamina</t>
  </si>
  <si>
    <t>500 mg/10 ml</t>
  </si>
  <si>
    <t>Klonazepam</t>
  </si>
  <si>
    <t>1 mg/1 ml</t>
  </si>
  <si>
    <t>Klorazepat dipotasu</t>
  </si>
  <si>
    <t>Lorazepam</t>
  </si>
  <si>
    <t>4 mg/ml</t>
  </si>
  <si>
    <t>5 mg/1 ml</t>
  </si>
  <si>
    <t>5 mg/5 ml</t>
  </si>
  <si>
    <t>Oksazepam</t>
  </si>
  <si>
    <t>Zolpidem</t>
  </si>
  <si>
    <t>Fentanyl</t>
  </si>
  <si>
    <t>system transderm.</t>
  </si>
  <si>
    <t>25 mcg/h</t>
  </si>
  <si>
    <t>plast.</t>
  </si>
  <si>
    <t>0,1 mg/2 ml</t>
  </si>
  <si>
    <t>Morfina (siarczan)</t>
  </si>
  <si>
    <t>10 mg/1 ml</t>
  </si>
  <si>
    <t>20 mg/1 ml</t>
  </si>
  <si>
    <t>Oksykodon</t>
  </si>
  <si>
    <t>Petydyna</t>
  </si>
  <si>
    <t>Alteplaza</t>
  </si>
  <si>
    <t>Acyklowir</t>
  </si>
  <si>
    <t>800 mg</t>
  </si>
  <si>
    <t>250 mg</t>
  </si>
  <si>
    <t>Ampicylina</t>
  </si>
  <si>
    <t>2000 mg</t>
  </si>
  <si>
    <t>Ampicylina + Sulbaktam</t>
  </si>
  <si>
    <t>(500 + 250) mg</t>
  </si>
  <si>
    <t>(1000 + 500) mg</t>
  </si>
  <si>
    <t>Cefotaksym</t>
  </si>
  <si>
    <t>Ceftazydym</t>
  </si>
  <si>
    <t>Ceftriakson</t>
  </si>
  <si>
    <t>Cefuroksym</t>
  </si>
  <si>
    <t>1500 mg</t>
  </si>
  <si>
    <t>750 mg</t>
  </si>
  <si>
    <t>Ciprofloksacyna</t>
  </si>
  <si>
    <t>200 mg/100 ml</t>
  </si>
  <si>
    <t>but.</t>
  </si>
  <si>
    <t>400 mg/200 ml</t>
  </si>
  <si>
    <t>Doksycyklina</t>
  </si>
  <si>
    <t>100 mg/5 ml</t>
  </si>
  <si>
    <t>kaps. lub tabl.</t>
  </si>
  <si>
    <t>Flukonazol</t>
  </si>
  <si>
    <t>Flumazenil</t>
  </si>
  <si>
    <t>0,5 mg/5 ml</t>
  </si>
  <si>
    <t>Furazydyna</t>
  </si>
  <si>
    <t>Gentamycyna</t>
  </si>
  <si>
    <t>80 mg/80 ml</t>
  </si>
  <si>
    <t>Imipenem + Cilastatyna</t>
  </si>
  <si>
    <t>(500 + 500) mg</t>
  </si>
  <si>
    <t>Klarytromycyna</t>
  </si>
  <si>
    <t>300 mg/2 ml</t>
  </si>
  <si>
    <t>600 mg/4 ml</t>
  </si>
  <si>
    <t>Kloksacylina</t>
  </si>
  <si>
    <t>Kolistyna</t>
  </si>
  <si>
    <t>1 mln j.m.</t>
  </si>
  <si>
    <t>Meropenem</t>
  </si>
  <si>
    <t>proszek do sporządzania roztworu do wstrzykiwań lub infuzji</t>
  </si>
  <si>
    <t>Metronidazol</t>
  </si>
  <si>
    <t>Nifuroksazyd</t>
  </si>
  <si>
    <t>Norfloksacyna</t>
  </si>
  <si>
    <t>400 mg</t>
  </si>
  <si>
    <t>Nystatyna</t>
  </si>
  <si>
    <t>gran. do sporz. zaw. doustnej</t>
  </si>
  <si>
    <t>2,8 mln j.m./5,8 g</t>
  </si>
  <si>
    <t>opak.</t>
  </si>
  <si>
    <t>(2 + 0,25) g</t>
  </si>
  <si>
    <t>Ryfaksymina</t>
  </si>
  <si>
    <t>200 mg</t>
  </si>
  <si>
    <t>Sulfametoksazol + Trimetoprim</t>
  </si>
  <si>
    <t>(400 + 80) mg</t>
  </si>
  <si>
    <t>(800 + 160) mg</t>
  </si>
  <si>
    <t>konc.do sporz.roztw. do wlewów</t>
  </si>
  <si>
    <t>(400 + 80) mg/5 ml</t>
  </si>
  <si>
    <t>Torbamycyna</t>
  </si>
  <si>
    <t>240 mg/80 ml</t>
  </si>
  <si>
    <t>Tygecyklina</t>
  </si>
  <si>
    <t>proszek do sporządzania roztworu do infuzji</t>
  </si>
  <si>
    <t>Worykonazol</t>
  </si>
  <si>
    <t>Beklometazon + Formoterol</t>
  </si>
  <si>
    <t>aer. do inhal.</t>
  </si>
  <si>
    <t>(200 + 6) mcg/daw.</t>
  </si>
  <si>
    <t>daw.</t>
  </si>
  <si>
    <t>(100 + 6) mcg</t>
  </si>
  <si>
    <t>Budezonid</t>
  </si>
  <si>
    <t>zaw. do nebuliz.</t>
  </si>
  <si>
    <t>0,25 mg/2 ml</t>
  </si>
  <si>
    <t>1 mg/2 ml</t>
  </si>
  <si>
    <t>0,5 mg/2 ml</t>
  </si>
  <si>
    <t>0,4 mg</t>
  </si>
  <si>
    <t>Fenoterol</t>
  </si>
  <si>
    <t>0,1 mg/daw.</t>
  </si>
  <si>
    <t>Flutikazon (propionian) + Salmeterol</t>
  </si>
  <si>
    <t>prosz. do inhal.</t>
  </si>
  <si>
    <t>(500 + 50) mcg/daw.</t>
  </si>
  <si>
    <t>12 mcg/daw.</t>
  </si>
  <si>
    <t>Ipratropium bromek</t>
  </si>
  <si>
    <t>aer. wziewny</t>
  </si>
  <si>
    <t>0,02 mg</t>
  </si>
  <si>
    <t>roztw. do inhal.</t>
  </si>
  <si>
    <t>0,25 mg/ml</t>
  </si>
  <si>
    <t>ml</t>
  </si>
  <si>
    <t>Ipratropium bromek + Fenotarol</t>
  </si>
  <si>
    <t>(0,25 + 0,5) mg/ml</t>
  </si>
  <si>
    <t>Salbutamol</t>
  </si>
  <si>
    <t>płyn do inhalacji z nebulizatora</t>
  </si>
  <si>
    <t>Salmeterol</t>
  </si>
  <si>
    <t>0,025 mg/daw.</t>
  </si>
  <si>
    <t>Tiotropium (opak. z inhalatorem)</t>
  </si>
  <si>
    <t>0,018 mg</t>
  </si>
  <si>
    <t>Alantoina</t>
  </si>
  <si>
    <t>prosz.</t>
  </si>
  <si>
    <t>-</t>
  </si>
  <si>
    <t>g</t>
  </si>
  <si>
    <t>maść</t>
  </si>
  <si>
    <t>20 mg/g</t>
  </si>
  <si>
    <t>Benzoesan benzylu</t>
  </si>
  <si>
    <t>roztwór na skórę</t>
  </si>
  <si>
    <t>300 mg/ml</t>
  </si>
  <si>
    <t>Benzyna apteczna</t>
  </si>
  <si>
    <t>płyn</t>
  </si>
  <si>
    <t>Betametazon + Gentamycyna</t>
  </si>
  <si>
    <t>(0,5mg+1mg)/g</t>
  </si>
  <si>
    <t>Betametazon + Klotrimazol + Gentamycyna</t>
  </si>
  <si>
    <t>(0,64 + 10 + 1)mg/g</t>
  </si>
  <si>
    <t>Boraks, roztwór glicerynowy</t>
  </si>
  <si>
    <t>roztw.</t>
  </si>
  <si>
    <t>200 mg/g</t>
  </si>
  <si>
    <t>Chlorek etylu</t>
  </si>
  <si>
    <t>aer. na skórę</t>
  </si>
  <si>
    <t>Deksametazon</t>
  </si>
  <si>
    <t>0,28 mg/g</t>
  </si>
  <si>
    <t>Deksametazon + Neomycyna</t>
  </si>
  <si>
    <t>(0,25 + 1,38) mg/g</t>
  </si>
  <si>
    <t>Detreomycyna</t>
  </si>
  <si>
    <t>10 mg/g</t>
  </si>
  <si>
    <t>Etakrydyna (w opakowaniach 1 kg)</t>
  </si>
  <si>
    <t>1 mg/g</t>
  </si>
  <si>
    <t>kg</t>
  </si>
  <si>
    <t>Etakrydyna (w opakowaniach do 250 g)</t>
  </si>
  <si>
    <t>1 mg/ml</t>
  </si>
  <si>
    <t>Etanol 96%</t>
  </si>
  <si>
    <t>subst. do receptury</t>
  </si>
  <si>
    <t>ml (w butelkach do 250 ml)</t>
  </si>
  <si>
    <t>Flumetazon + Kliochinolon</t>
  </si>
  <si>
    <t>(0,2 + 30) mg/g</t>
  </si>
  <si>
    <t>Flumetazon + Kwas salicylowy</t>
  </si>
  <si>
    <t>Flutikazon LUB Mometazon</t>
  </si>
  <si>
    <t>krem</t>
  </si>
  <si>
    <t>0,05 mg/g LUB 1 mg/g</t>
  </si>
  <si>
    <t>Formaldehyd (w opakowaniach 1 kg)</t>
  </si>
  <si>
    <t>100 mg/g</t>
  </si>
  <si>
    <t>Heparyna</t>
  </si>
  <si>
    <t>żel</t>
  </si>
  <si>
    <t>1000 j.m./g</t>
  </si>
  <si>
    <t>Hydrokortyzon + Natamycyna + Neomycyna KREM!</t>
  </si>
  <si>
    <t>(10 mg + 10 mg + 3500 j.m.)/g</t>
  </si>
  <si>
    <t>Hydrokortyzon + Natamycyna + Neomycyna MAŚĆ!</t>
  </si>
  <si>
    <t>Jodowany poli(winylopirolidon)</t>
  </si>
  <si>
    <t>7,5%</t>
  </si>
  <si>
    <t>L</t>
  </si>
  <si>
    <t>Klotrimazol</t>
  </si>
  <si>
    <t>tabl. dopochw.</t>
  </si>
  <si>
    <t>Kolagenaza</t>
  </si>
  <si>
    <t>1,2 j.m./g</t>
  </si>
  <si>
    <t>Krem antyseptyczny barierowo - ochronny</t>
  </si>
  <si>
    <t>Krotamiton</t>
  </si>
  <si>
    <t>Ksylometazolina, w but. z dozownikiem</t>
  </si>
  <si>
    <t>żel do nosa</t>
  </si>
  <si>
    <t>Kwas borny (Roztwór jałowy w butelkach 1 kg)</t>
  </si>
  <si>
    <t>300 mg/g</t>
  </si>
  <si>
    <t>Lignokaina (na każde oferowane opakowanie należy zaoferować również 100 sztuk aplikatorów)</t>
  </si>
  <si>
    <t>Maść cholesterolowa (w opakowaniach 0,5 - 1 kg)</t>
  </si>
  <si>
    <t>Maść pięciornikowa złożona</t>
  </si>
  <si>
    <t>Mometazon</t>
  </si>
  <si>
    <t>płyn do stosowania na skórę</t>
  </si>
  <si>
    <t>Mupirocyna</t>
  </si>
  <si>
    <t>g (w tubach do 15 g)</t>
  </si>
  <si>
    <t>Nadtlenek wodoru (w butelkach 1 kg)</t>
  </si>
  <si>
    <t>3%</t>
  </si>
  <si>
    <t>but1l</t>
  </si>
  <si>
    <t>Nadtlenek wodoru (w butelkach 100 g)</t>
  </si>
  <si>
    <t>but100</t>
  </si>
  <si>
    <t>Naproksen</t>
  </si>
  <si>
    <t>Natamycyna</t>
  </si>
  <si>
    <t>glob. dopochw.</t>
  </si>
  <si>
    <t>glob.</t>
  </si>
  <si>
    <t>Neomycyna</t>
  </si>
  <si>
    <t>0,01172 mg/g</t>
  </si>
  <si>
    <t>Oksytetracyklina + Hydrokortyzon</t>
  </si>
  <si>
    <t>(5 + 1,67) mg/ml</t>
  </si>
  <si>
    <t>(30 + 10) mg/g</t>
  </si>
  <si>
    <t>Olej lniany</t>
  </si>
  <si>
    <t>Parafina ciekła (w opakowaniach 0,8 - 1 kg)</t>
  </si>
  <si>
    <t>Pasta cynkowa (w opakowaniach do 30 g)</t>
  </si>
  <si>
    <t>pasta na skórę</t>
  </si>
  <si>
    <t>25%</t>
  </si>
  <si>
    <t>Permetryna</t>
  </si>
  <si>
    <t>50 mg/g</t>
  </si>
  <si>
    <t>Puder płynny z anestezyną</t>
  </si>
  <si>
    <t>zawiesina</t>
  </si>
  <si>
    <t>Retinol</t>
  </si>
  <si>
    <t>1000 - 1500 j.m./g</t>
  </si>
  <si>
    <t>Salicylan choliny</t>
  </si>
  <si>
    <t>krople do uszu</t>
  </si>
  <si>
    <t>Sulfatiazol srebra (op. 100 g)</t>
  </si>
  <si>
    <t>Sulfatiazol srebra (op. 40 g)</t>
  </si>
  <si>
    <t>Wyciąg z Ostróżeczki polnej</t>
  </si>
  <si>
    <t>96%</t>
  </si>
  <si>
    <t>Azotan srebra, do zabiegu Credego</t>
  </si>
  <si>
    <t>krople do oczu</t>
  </si>
  <si>
    <t>5 mg/0,5 ml</t>
  </si>
  <si>
    <t>pip.</t>
  </si>
  <si>
    <t>Brimonidyna (winian)</t>
  </si>
  <si>
    <t>2 mg/ml</t>
  </si>
  <si>
    <t>Cyprofloksacyna + Flucinolon</t>
  </si>
  <si>
    <t>(3 + 0,25) mg/ml</t>
  </si>
  <si>
    <t>krople do oczu, zawiesina</t>
  </si>
  <si>
    <t>Dorzolamid</t>
  </si>
  <si>
    <t>krople do oczu, roztwór</t>
  </si>
  <si>
    <t>20 mcg/ml</t>
  </si>
  <si>
    <t>Dorzolamid + Timolol</t>
  </si>
  <si>
    <t>(20 + 5)mg/ml</t>
  </si>
  <si>
    <t>Fludrokortyzon + Gramicydyna + Neomycyna</t>
  </si>
  <si>
    <t>zaw. do oczu i uszu</t>
  </si>
  <si>
    <t>(2500 j.m. + 25 j.m. + 1 mg)/1 ml</t>
  </si>
  <si>
    <t>3 mg/ml</t>
  </si>
  <si>
    <t>Latanoprost</t>
  </si>
  <si>
    <t>0,05 mg/ml</t>
  </si>
  <si>
    <t>5 mg/ml</t>
  </si>
  <si>
    <t>Moksifloksacyna</t>
  </si>
  <si>
    <t>maść oczna</t>
  </si>
  <si>
    <t>5 mg/g</t>
  </si>
  <si>
    <t>(10 + 10) mg/g</t>
  </si>
  <si>
    <t>Pranoprofen</t>
  </si>
  <si>
    <t>Sulfacetamid</t>
  </si>
  <si>
    <t>50 mg/0,5 ml</t>
  </si>
  <si>
    <t>Chlorek potasu 0,3% + Chlorek sodu 0,9%</t>
  </si>
  <si>
    <t>(1,5 + 4,5) g/500 ml</t>
  </si>
  <si>
    <t>butelka 500 ml z dwoma portami</t>
  </si>
  <si>
    <t>Chlorek potasu 0,3% + Glukoza 5%</t>
  </si>
  <si>
    <t>(1,5 + 25) g/500 ml</t>
  </si>
  <si>
    <t>Chlorek potasu 15%</t>
  </si>
  <si>
    <t>1500 mg/10 ml</t>
  </si>
  <si>
    <t>Chlorek sodu 0,9%</t>
  </si>
  <si>
    <t>roztw. jałowy do przepłukiw.</t>
  </si>
  <si>
    <t>27 g/3 L</t>
  </si>
  <si>
    <t>worek 3 litry</t>
  </si>
  <si>
    <t>4,5 g/500 ml</t>
  </si>
  <si>
    <t>9 g/1000 ml</t>
  </si>
  <si>
    <t>butelka 1 litr z dwoma portami</t>
  </si>
  <si>
    <t>0,9 g/100 ml</t>
  </si>
  <si>
    <t>butelka 100 ml z dwoma portami</t>
  </si>
  <si>
    <t>2,25 g/250 ml</t>
  </si>
  <si>
    <t>butelka 250 ml z dwoma portami</t>
  </si>
  <si>
    <t>90 mg/10 ml</t>
  </si>
  <si>
    <t>Chlorek sodu 10%</t>
  </si>
  <si>
    <t>1000 mg/10 ml</t>
  </si>
  <si>
    <t>Glukoza 10%</t>
  </si>
  <si>
    <t>50 g/500 ml</t>
  </si>
  <si>
    <t>Glukoza 20%</t>
  </si>
  <si>
    <t>2 g/10 ml</t>
  </si>
  <si>
    <t>Glukoza 40%</t>
  </si>
  <si>
    <t>4 g/10 ml</t>
  </si>
  <si>
    <t>Glukoza 5%</t>
  </si>
  <si>
    <t>12,5 g/250 ml</t>
  </si>
  <si>
    <t>25 g/500 ml</t>
  </si>
  <si>
    <t>50 g/1000 ml</t>
  </si>
  <si>
    <t>5 g/100 ml</t>
  </si>
  <si>
    <t>Glukoza 5% + Chlorek sodu 0,9% 2:1</t>
  </si>
  <si>
    <t>(16,65 + 1,5) g/500 ml</t>
  </si>
  <si>
    <t>(8,325 + 0,75) g/250 ml</t>
  </si>
  <si>
    <t>Mannitol</t>
  </si>
  <si>
    <t>15 g/100 ml</t>
  </si>
  <si>
    <t>wor.</t>
  </si>
  <si>
    <t>Płyn wieloelektrolitowy</t>
  </si>
  <si>
    <t>Roztwór Ringera</t>
  </si>
  <si>
    <t>Roztwór Ringera z mleczanami</t>
  </si>
  <si>
    <t>Woda do przepłukiwania, jałowa, w butelkach zakręcanych</t>
  </si>
  <si>
    <t>0,5 L</t>
  </si>
  <si>
    <t>butelka zakręcana 1 litr</t>
  </si>
  <si>
    <t>1 L</t>
  </si>
  <si>
    <t>butelka zakręcana 500 ml</t>
  </si>
  <si>
    <t>Woda do wstrzyknięć</t>
  </si>
  <si>
    <t>rozp. do leków</t>
  </si>
  <si>
    <t>10 ml</t>
  </si>
  <si>
    <t>500 ml</t>
  </si>
  <si>
    <t>1 litr</t>
  </si>
  <si>
    <t>250 ml</t>
  </si>
  <si>
    <t>Żelatyna</t>
  </si>
  <si>
    <t>4%</t>
  </si>
  <si>
    <t>Dieta beztłuszczowa do podaży doustnej, zawartość w 100 ml: kaloryczność 150 kcal, białko (z serwatki) 4 g dającego 11% energii, węglowodany (jako wolno wchłaniane maltodekstryny i sacharozy) 33,5 g, niska zawartość sodu i fosforanów, bezresztkowa, bezglutenowa, klinicznie wolna od laktozy, osmolarność 750 mOsmol/L, różne smaki</t>
  </si>
  <si>
    <t>emulsja doustna</t>
  </si>
  <si>
    <t>butelka 200 ml</t>
  </si>
  <si>
    <t>Dieta do podaży doustnej noramlizująca glikemię, zawartość w 100 ml: kaloryczność 104 kcal, białko 4,9 g dające 19% energii, błonnik pokarmowy (6 rodzajów) 2 g w tym rozpuszczalny 1,7 g, zwiększona zawartość wit. C, E, karotenoidów i selenu a obniżona wit. B, węglowodany 11,7 g, bezglutenowa, osmolarność 365 mOsmol/l, różne smaki</t>
  </si>
  <si>
    <t>Dieta do podaży przez zgłębnik normalizująca glikemię, kaloryczność 1,5 kcal/ml, zawartość w 100 ml: białka 7,7 g, tłuszczów 7,7 g (w tym nasycone 0,8 g, jednonienasycone 4,6 g, DHE – 20 mg, EPE – 29,9 mg), węglowodanów 11,7 g (w tym cukrów 4,5 g), błonnika 1,5 g, karotenoidy 0,3 mg, klinicznie wolna do laktozy, % enerdii z: białka – 21, węglowodanów – 31, tłuszczu – 46, błonnika – 2, osmolarność 395 mOsmol/L</t>
  </si>
  <si>
    <t>emulsja do podaży przez zgłębnik</t>
  </si>
  <si>
    <t>butelka 500 ml</t>
  </si>
  <si>
    <t>Dieta do podaży przez zgłębnik, bezresztkowa, kaloryczność 1 kcal/ml, zawartość białka (35% serwatkowego, 25% kazeinowego, 20% sojowego, 20% grochu) min. 4 g/100 ml dającego 16% energii, tłuszczów (jako wielonienasyconych tłuszczów omega-6/-3 w proporcji 2,87) min. 33,5 mg/100 ml dających 35% energii, węglowodanów 12,3 g/100 ml dających 49% energii, klinicznie wolna do laktozy, osmolarność 255 mOsmol/L</t>
  </si>
  <si>
    <t>butelka 1 litr</t>
  </si>
  <si>
    <t>Dieta do podaży przez zgłębnik, bezresztkowa, kaloryczność 1,25 kcal/ml, zawartość w 100 ml: białka (z kazeiny, serwatką, soją i grochem) min. 6,3 g, glutaminy 1,28 g, tłuszczów (EPA, DHA, MCT) 4,9 g, węglowodanów 14,2 g, % energii z: białka – 20, tłuszczów – 35, węglowodanów – 45, klinicznie wolna do laktozy, osmolarność 275 mOsmol/L</t>
  </si>
  <si>
    <t>Dieta do podaży przez zgłębnik, bezresztkowa, kaloryczność 1,5 kcal/ml, zawartość białka (35% serwatkowego, 25% kazeinowego, 20% sojowego, 20% grochu) min. 6 g, tłuszczów (jako wielonienasyconych tłuszczów omega-6/-3 w proporcji 2,87) min. 34 mg, węglowodanów 18,3 g, % energii z: białka – 16, tłuszczów – 35, węglowodanów – 49, klinicznie wolna do laktozy, osmolarność 360 mOsmol/L</t>
  </si>
  <si>
    <t>Dieta kompletna do podaży doustnej, hiperkaloryczna  (1,5 kcal/ml), z dodatkiem jogurtu, źródłem białka jest serwatka i kazeina, tłuszcze wyłącznie LCT, węglowodanów –  wolno wchłaniane maltodekstryny, sacharoza i laktoza , ubogoresztkowa, bezglutenowa, zawartość w 100 ml: białko 5,9g, węglowodany 18,7 g, 16% energii z białka, osmolarność 740 mOsmol/l, rózne smaki</t>
  </si>
  <si>
    <t>Dieta kompletna do podaży doustnej, zawartość w 100 ml: kaloryczność 240 kcal, białko 9,6 g, bezre1 szt.owa, bezglutenowa, osmolarność 790 mOsmol/l, różne smaki</t>
  </si>
  <si>
    <t>butelka 125 ml</t>
  </si>
  <si>
    <t>Dieta kompletna pod względem odżywczym normalizująca glikemię, normokaloryczna (1,03 kcal/ml) zawierająca 6 rodzajów błonnika, klinicznie wolna do laktozy, oparta wyłącznie na białku sojowym, zawierająca 4,3g/ml białka (17% energii), osmolarność 300 mOsm/l</t>
  </si>
  <si>
    <t>Dieta kompletna pod względem odżywczym, dedykowana pacjentom w ciężkim stanie, w stresie metabolicznym , wysokobiałkowa, kaloryczność 1,28 kcal/ml, zawartość w 100 ml: białka 7,5g (kazeina, serwatka , groch, soja), węglowodany 15,4 g (&gt; 92% węglowodanów złożonych), tłuszcze 3,7g, zawierająca 6 naturalnych karotenoidów (0,25 mg/100ml),  bogatoresztkowa 1,5g/ 100ml, klinicznie wolna od laktozy (&lt;0,025g/ 100ml), % energii z: białka – 24, węglowodanów – 48, tłuszczu – 18,5, błonnika - 2, glutaminą 1,56 g/100 ml, osmolarności 270 mOsmol/l</t>
  </si>
  <si>
    <t>Dieta kompletna pod względem odżywczym, normokaloryczna (1,03 kcal/ml) ,wspomagająca leczenie ran i odleżyn , bogatoresztkowa, oparta na białku kazeinowym i sojowym, klinicznie wolna do laktozy, zawartość w 100 ml: min. argininy 0,85 g, glutaminy 0,96 g, % energii z: białka – 20, węglowodanów – 48, tłuszczów – 29, błonnika – 3, osmolarność 315 mOsmol/l</t>
  </si>
  <si>
    <t>Dieta kompletna polimerowa do podaży doustnej dla pacjentów z chorobą nowotworową, zawartość w 100 ml: kaloryczność 240 kcal, białka (z serwatki i kazeiny) 14,4 g, bezresztkowa, bezglutenowa, osmolarność 570 mOsmol/l, różne smaki</t>
  </si>
  <si>
    <t>Dieta wspomagająca leczenie odleżyn i ran, kompletna, bezresztkowa, hiperkaloryczna ( 1,24 kcal/ml), bezglutenowa, zawierająca argininę przyspieszającą gojenie ran,  zwiększona zawartość przeciwutleniaczy (wit C i E, karotenoidów, cynku), zawartość w 100 ml: białko 8,8 g, energii białkowej 28%, tłuszcz 3,5 g, węglowodany 14,5 g, 45-46 % energii z węglowodanów, 26 % energii z tłuszczy, osmolarność min. 500 mOsmol/l, różne smaki</t>
  </si>
  <si>
    <t>Mleko początkowe w płynie przeznaczone dla niemowląt od urodzenia, gotowe do spożycia. kompletne, zawartość w 100 ml: oligosacharydy prebiotyczne scGOS/IcFOS w stosunku 9:1 0,8 g, postbiotyki w tym HMO, kwasy tłuszczowe DHA 16,5 mg, AA 16,5 mg, ALA 52,1 g, nukleotydy 2,3 mg/100ml, białka 1,3g.</t>
  </si>
  <si>
    <t>1 butelka 90 ml</t>
  </si>
  <si>
    <t>Preparat wysokobiałkowy do postępowania dietetycznego w stanach hypoproteinemii, dodawany do pokarmów i napojów; zawartość w 100 g produktu: kaloryczność 368 kcal/g, białko 87,2 g, tłuszcz 1,6 g (w tym kwasów nasyconych 1,2 g), węglowodany (jako laktoza) 1,2 g; osmolarność roztworu 10% 25 mOsm/L</t>
  </si>
  <si>
    <t>proszek do sporządzania  zaiesiny doustnej</t>
  </si>
  <si>
    <t>puszka 225 g</t>
  </si>
  <si>
    <t>Produkt do szybkiego zagęszczania płynów (napojów i pokarmów) na bazie gumy ksantanowej, gumy guar i maltodekstryn,bez skrobi, bezwonny i neutralny w smaku, po dodaniu do napojów lub pokarmów pozwala zachować ich przejrzystość, odporny na działanie amylazy, dedykowany dla pacjentów z dysfagią, zawartość w 100 g: kaloryczność 290 kcal, węglowodany 58 g, błonnik 28g, bezglutenowy, bez laktozy</t>
  </si>
  <si>
    <t>puszka 175 g</t>
  </si>
  <si>
    <t>Smoczek dla niemowląt, kształt spłaszczony z boku, poprawiający komfort karmienia, redukujący dostęp powietrza i zapewniający kontrolę tempa karmienia, trzy otwory w smoczku ułatwiające łączenie mleka ze śliną niemowlęcia, wolny od bisfenolu A i ftalanów, sterylny, pakowany indywidualnie</t>
  </si>
  <si>
    <t>1 szt.</t>
  </si>
  <si>
    <t>Strzykawka trzyczęściowa, enteralna ENFit, 60 ml, z końcówką niecentryczną, sterylna, pakowana indywidualnie</t>
  </si>
  <si>
    <t>Zestaw do żywienia dojelitowego do połączenia butelki, kompatybilny z butelkami 500 ml oraz 1000 ml, z plastikowym koszyczkiem do mocowania butelki z dietą, ze zgłębnikiem umożliwiający żywienie pacjenta metodą ciągłego wlewu za pomocą pompy Flocare Infinity, którą posiada Zamawiający, ze złączem i portem medycznym ENFit</t>
  </si>
  <si>
    <t>Zestaw grawitacyjny do żywienia dojelitowego służący do połączenia z dietą, kompatybilny z butelkami 500 ml oraz 1000 ml, z plastikowym koszyczkiem do mocowania butelki z dietą, ze zgłębnikiem umożliwiający żywienie pacjenta metodą ciągłego wlewu metodą grawitajcyjną, ze złączem i portem medycznym ENFit</t>
  </si>
  <si>
    <t>Zgłębnik do przezskórnej gastrostomii endoskopowej (PEG), zakładany techniką „pull” pod kontrolą endoskopii, kontrastujący w promieniach RTG, wolny od DEHP, przezroczysty, poliuretanowy, z silikonową płytką zewnętrzną do mocowania zgłębnika do powłok brzusznych i zabezpieczającą go przed zagięciem, z zaciskiem zabezpieczający utrzymanie odpowiedniej pozycji zgłębnika, rozm. 18 CH, dł. 40 cm, sterylny, pakowany indywidualnie</t>
  </si>
  <si>
    <t>1 zest.</t>
  </si>
  <si>
    <t>Zgłębnik do żywienia dożołądkowego lub dojelitowego, z miękkiego, przezroczystego poliuretanu z podziałką centymetrową, 3 linie kontrastujący w promieniach RTG, z prowadnicą, wymieniany co 6 tygodni, wolny od DEHP, rozm. 12 CH, dł. 110 cm, sterylny, pakowany indywidualnie</t>
  </si>
  <si>
    <t>Zgłębnik gastrostomijny do założenia w czasie operacji lub może być zamiennikiem PEG, z miękkiego, przezroczystego silikonu, z nadrukowaną centymetrową podziałką, nie wymagający do założenia endoskopu, kontrastujący w promieniach RTG, wolny do DEHP, z silikonową płytką zewnętrzną do mocowania zgłębnika do powłok brzusznych i silikonowym wewnętrznym balonem mocującym oraz zaciskiem do regulacji przepływu zabezpieczający przed cofaniem się diety, rozm. 20 CH, dł. 23 cm, sterylny, pakowany indywidualnie</t>
  </si>
  <si>
    <t>Zgłębnik nosowo – żołądkowy do żywienia dożołądkowego lub dojelitowego z dodatkowym portem do odbarczania, z miękkiego, przezroczystego poliuretanu z podziałką centymetrową, kontrastujący w promieniach RTG, z trójskrętną silikonowaną prowadnicą z końcówką kulową, wymieniany co 6 tygodni, wolny od DEHP, rozm. 14 CH, dł. 110 cm, sterylny, pakowany indywidualnie</t>
  </si>
  <si>
    <t>Enoksaparyna</t>
  </si>
  <si>
    <t>60 mg/0,6 ml</t>
  </si>
  <si>
    <t>80 mg/0,8 ml</t>
  </si>
  <si>
    <t>20 mg/0,2 ml</t>
  </si>
  <si>
    <t>40 mg/0,4 ml</t>
  </si>
  <si>
    <t>Immunoglobulina Anty-D</t>
  </si>
  <si>
    <t>0,3 mg/2 ml</t>
  </si>
  <si>
    <t>0,05 mg/1 1ml</t>
  </si>
  <si>
    <t>0,15 mg/1 ml</t>
  </si>
  <si>
    <t>Pakiet nr 15</t>
  </si>
  <si>
    <t>Insulina aspart neutralna</t>
  </si>
  <si>
    <t>zaw. do wstrz.</t>
  </si>
  <si>
    <t>300 j.m./3 ml</t>
  </si>
  <si>
    <t>wkład do wstrzykiwacza typu "pen"</t>
  </si>
  <si>
    <t>Insulina aspart neutralna + Insulina aspart izofanowa 30:70</t>
  </si>
  <si>
    <t>Insulina degludec</t>
  </si>
  <si>
    <t>Insulina degludec + Insulina aspart</t>
  </si>
  <si>
    <t>Insulina glargine</t>
  </si>
  <si>
    <t>Insulina izofanowa</t>
  </si>
  <si>
    <t>Insulina lispro</t>
  </si>
  <si>
    <t>Insulina neutralna</t>
  </si>
  <si>
    <t>Insulina neutralna + Insulina izofanowa 30:70</t>
  </si>
  <si>
    <t>Insulina neutralna + Insulina izofanowa 50:50</t>
  </si>
  <si>
    <t>Jodiksanol</t>
  </si>
  <si>
    <t>65,2 g/100 ml</t>
  </si>
  <si>
    <t>Jopromid</t>
  </si>
  <si>
    <t>30 g J/100 ml</t>
  </si>
  <si>
    <t>18,5 g J/50 ml</t>
  </si>
  <si>
    <t>150 g J/500 ml</t>
  </si>
  <si>
    <t>Nadroparyna wapnia</t>
  </si>
  <si>
    <t>3800 j.m./0,4 ml</t>
  </si>
  <si>
    <t>2850 j.m./0,3 ml</t>
  </si>
  <si>
    <t>9500 j.m./1 ml</t>
  </si>
  <si>
    <t>7600 j.m./0,8 ml</t>
  </si>
  <si>
    <t>5700 j.m./0,6 ml</t>
  </si>
  <si>
    <t>Glicerofosforan sodu</t>
  </si>
  <si>
    <t>koncentrat do sporządzania roztworu do wlewów</t>
  </si>
  <si>
    <t>4,32 g/20 ml</t>
  </si>
  <si>
    <t>Preparat do żywienia pozajelitowego, do podawania do żyły centralnej lub obwodowej, zawierający: energii całkowitej – 1000 kcal, aminokwasów – 34 g, azotu całkowitego – 5,4 g, tłuszczy (z oleju sojowego) – 51 g, glukozy – 97 g, elektrolity, osmolarność 830 mOsm/kg</t>
  </si>
  <si>
    <t>emulsja do wlewów</t>
  </si>
  <si>
    <t>1000 kcal</t>
  </si>
  <si>
    <t>1 worek trójkomorowy 1540 ml</t>
  </si>
  <si>
    <t>Preparat do żywienia pozajelitowego, do podawania do żyły centralnej, zawierający: energii całkowitej – 1400 kcal, aminokwasów – 51 g, azotu całkowitego – 8,1 g, tłuszczy (z oleju sojowego) – 60 g, glukozy – 150 g, elektrolity, osmolarność 1230 mOsm/kg</t>
  </si>
  <si>
    <t>1400 kcal</t>
  </si>
  <si>
    <t>Preparat do żywienia pozajelitowego, do podawania do żyły centralnej, zawierający: energii całkowitej – 1900 kcal, aminokwasów – 68 g, azotu całkowitego – 10,8 g, tłuszczy (z oleju sojowego) – 80 g, glukozy – 200 g, elektrolity, osmolarność 1230 mOsm/kg</t>
  </si>
  <si>
    <t>1900 kcal</t>
  </si>
  <si>
    <t>Preparat uzupełniający dietę o pierwiastki śladowe rozpuszczalne w wodzie, do podawania dożylnego razem z białkami, tłuszczami, cukrami i witaminami w procesie żywienia pozajelitowego, zawierający w 1 ml: Cr – 1 mcg, Cu – 38 mcg, Fe – 110 mcg, Mn – 5,5 mcg, I – 13 mcg, F – 95 mcg, Mo – 1,9 mcg, Se – 7,9 mcg, Zn – 500 mcg, osmolarność 3100 mOsm/kg</t>
  </si>
  <si>
    <t>Preparat wielowitaminowy uzupełniający dietę o witaminy rozpuszczalne w wodzie, do podawania dożylnego razem z białkami, tłuszczami, cukrami, pierwiastkami i innymi witaminami w procesie żywienia pozajelitowego, zawierający: witaminę B1 – 2,5 mg, B2 – 3,6 mg, B6 – 4 mg, kwas pantotenowy 15 mg, witaminę C – 100 mg, kwas foliowy 0,4 mg, witaminę B12 – 5 mcg, osmolarność po rozpuszczeniu w 10 ml wody – 490 mOsm/kg</t>
  </si>
  <si>
    <t>Preparat wielowitaminowy uzupełniający dietę w witaminy rozpuszczalne w tłuszczach, do podawania dożylnego razem z białkami, tłuszczami, cukrami, pierwiastkami śladowymi i innymi witaminami w procesie żywienia pozajelitowego, zawierający w 1 ml: witaminę A – 99 mcg, witaminę D2 – 0,5 mcg, witaminę E – 910 mcg, witamię K1 – 15 mcg, osmolarność 300 mOsm/kg</t>
  </si>
  <si>
    <t>konc. do sporz. emulsji do wlewów</t>
  </si>
  <si>
    <t>Sewofluran, w przeziernej butelce z fabrycznie zamontowanym adapterem</t>
  </si>
  <si>
    <t>płyn wziewny do anestezji</t>
  </si>
  <si>
    <t>100%</t>
  </si>
  <si>
    <t>1 butelka 250 ml</t>
  </si>
  <si>
    <t>Albumina ludzka</t>
  </si>
  <si>
    <t>20 g/100 ml</t>
  </si>
  <si>
    <t>Acebutolol</t>
  </si>
  <si>
    <t>Aceklofenak</t>
  </si>
  <si>
    <t>Acenokumarol</t>
  </si>
  <si>
    <t>Acetazolamid</t>
  </si>
  <si>
    <t>Adenozyna</t>
  </si>
  <si>
    <t>6 mg/2 ml</t>
  </si>
  <si>
    <t>Adrenalina</t>
  </si>
  <si>
    <t>Agomelatyna</t>
  </si>
  <si>
    <t>Akarboza</t>
  </si>
  <si>
    <t>Allopurinol</t>
  </si>
  <si>
    <t>Ambroksol</t>
  </si>
  <si>
    <t>roztw. doustny</t>
  </si>
  <si>
    <t>15 mg/5 ml</t>
  </si>
  <si>
    <t>30 mg/5 ml</t>
  </si>
  <si>
    <t>7,5 mg/1 ml</t>
  </si>
  <si>
    <t>Amikacyna</t>
  </si>
  <si>
    <t>1000 mg/100 ml</t>
  </si>
  <si>
    <t>250 mg/100 ml</t>
  </si>
  <si>
    <t>Amilorid + Hydrochlorotiazyd</t>
  </si>
  <si>
    <t>(5 + 50) mg</t>
  </si>
  <si>
    <t>Amiodaron</t>
  </si>
  <si>
    <t>150 mg/3 ml</t>
  </si>
  <si>
    <t>Amisulprid</t>
  </si>
  <si>
    <t>Amitryptylina</t>
  </si>
  <si>
    <t>Antazolina</t>
  </si>
  <si>
    <t>Antytoksyna jadu żmij</t>
  </si>
  <si>
    <t>500 j./5 ml</t>
  </si>
  <si>
    <t>Apiksaban</t>
  </si>
  <si>
    <t>Aripiprazol</t>
  </si>
  <si>
    <t>9,75 mg/1,3 ml</t>
  </si>
  <si>
    <t>proszek i rozpuszczalnik do sporządzania zawiesiny do wstrzykiwań o przedłużonym uwalnianiu</t>
  </si>
  <si>
    <t>fiol. + rozp.</t>
  </si>
  <si>
    <t>Asparaginian ornityny</t>
  </si>
  <si>
    <t>5 g/10 ml</t>
  </si>
  <si>
    <t>Atenolol</t>
  </si>
  <si>
    <t>Atozyban</t>
  </si>
  <si>
    <t>37,5 mg/5 ml</t>
  </si>
  <si>
    <t>6,75 mg/0,9 ml</t>
  </si>
  <si>
    <t>Atrakurium (besylan)</t>
  </si>
  <si>
    <t>50 mg/5 ml</t>
  </si>
  <si>
    <t>Atropina</t>
  </si>
  <si>
    <t>0,5 mg/1 ml</t>
  </si>
  <si>
    <t>Azatiopryna</t>
  </si>
  <si>
    <t>Baklofen</t>
  </si>
  <si>
    <t>Benazepril</t>
  </si>
  <si>
    <t>Betahistyna</t>
  </si>
  <si>
    <t>24 mg</t>
  </si>
  <si>
    <t>Betaksolol</t>
  </si>
  <si>
    <t>Betametazon (dipropionian + fosforan sodu)</t>
  </si>
  <si>
    <t>(6,43 + 2,63) mg/ml</t>
  </si>
  <si>
    <t>Biperiden</t>
  </si>
  <si>
    <t>Bisakodyl</t>
  </si>
  <si>
    <t>czopki</t>
  </si>
  <si>
    <t>czop.</t>
  </si>
  <si>
    <t>Bromokryptyna</t>
  </si>
  <si>
    <t>Bupiwakaina roztw. hiperbaryczny</t>
  </si>
  <si>
    <t>20 mg/4 ml</t>
  </si>
  <si>
    <t>Buprenorfina</t>
  </si>
  <si>
    <t>52,5 mcg/godz.</t>
  </si>
  <si>
    <t>szt.</t>
  </si>
  <si>
    <t>0,035 mg/h</t>
  </si>
  <si>
    <t>0,07 mg/godz.</t>
  </si>
  <si>
    <t>Bupropion</t>
  </si>
  <si>
    <t>Buspiron</t>
  </si>
  <si>
    <t>Cetyryzyna</t>
  </si>
  <si>
    <t>Chinapril</t>
  </si>
  <si>
    <t>Chlorchinaldol</t>
  </si>
  <si>
    <t>tabl. do ssania</t>
  </si>
  <si>
    <t>Chlorek potasu</t>
  </si>
  <si>
    <t>tabl. LUB kaps. o przedł. uwaln.</t>
  </si>
  <si>
    <t>315 - 391 mg K</t>
  </si>
  <si>
    <t>Chlorek wapnia sześciowodny</t>
  </si>
  <si>
    <t>670 mg/10 ml</t>
  </si>
  <si>
    <t>Chlorpromazyna</t>
  </si>
  <si>
    <t>50 mg/2 ml</t>
  </si>
  <si>
    <t>25 mg/5 ml</t>
  </si>
  <si>
    <t>Chlorprotiksen</t>
  </si>
  <si>
    <t>Chlortalidon</t>
  </si>
  <si>
    <t>Cholekalcyferol</t>
  </si>
  <si>
    <t>2000 j.</t>
  </si>
  <si>
    <t>Cholekalcyferol, w kaps. typu "twist-off"</t>
  </si>
  <si>
    <t>400 j.m.</t>
  </si>
  <si>
    <t>Cilazapril</t>
  </si>
  <si>
    <t>Cilostazol</t>
  </si>
  <si>
    <t>Cisatrakurium</t>
  </si>
  <si>
    <t>10 mg/5 ml</t>
  </si>
  <si>
    <t>Citalopram</t>
  </si>
  <si>
    <t>Cyjanokobalamina</t>
  </si>
  <si>
    <t>10 mcg</t>
  </si>
  <si>
    <t>Cynaryzyna</t>
  </si>
  <si>
    <t>Cyproteron</t>
  </si>
  <si>
    <t>Czopki przeciw żylakom odbytu z wyciągmi ziołowymi i benzokainą</t>
  </si>
  <si>
    <t>Dabigatran</t>
  </si>
  <si>
    <t>110 mg</t>
  </si>
  <si>
    <t>Deksametazonu sodu fosforan</t>
  </si>
  <si>
    <t>8 mg/2 ml</t>
  </si>
  <si>
    <t>4 mg/1 ml</t>
  </si>
  <si>
    <t>Dekstrometorfan</t>
  </si>
  <si>
    <t>Derizomaltoza żelaza (III)</t>
  </si>
  <si>
    <t>roztw. do wstrz. i wlewów</t>
  </si>
  <si>
    <t>500 mg Fe+++/5 ml</t>
  </si>
  <si>
    <t>Desmopresyna</t>
  </si>
  <si>
    <t>liofilizat doustny</t>
  </si>
  <si>
    <t>60 mcg</t>
  </si>
  <si>
    <t>Digoksyna</t>
  </si>
  <si>
    <t>0,1 mg</t>
  </si>
  <si>
    <t>75 mg/3 ml</t>
  </si>
  <si>
    <t>Dimetikon</t>
  </si>
  <si>
    <t>zaw. doustna</t>
  </si>
  <si>
    <t>980 mg/g</t>
  </si>
  <si>
    <t>Dimetinden</t>
  </si>
  <si>
    <t>krople doustne</t>
  </si>
  <si>
    <t>Diosmektyt</t>
  </si>
  <si>
    <t>prosz. do sporz. zaw. doustnej.</t>
  </si>
  <si>
    <t>3 g</t>
  </si>
  <si>
    <t>sasz.</t>
  </si>
  <si>
    <t>Diosmina</t>
  </si>
  <si>
    <t>Dobutamina (koncentrat/proszek/liofilizat do sporz. roztw. do wlewów)</t>
  </si>
  <si>
    <t>Doksazosyna</t>
  </si>
  <si>
    <t>Doksepina</t>
  </si>
  <si>
    <t>Donepezil</t>
  </si>
  <si>
    <t>tabl. uleg. rozpad. w jamie ustnej</t>
  </si>
  <si>
    <t>Dopamina</t>
  </si>
  <si>
    <t>200 mg/5 ml</t>
  </si>
  <si>
    <t>Drotaweryna</t>
  </si>
  <si>
    <t>40 mg/2 ml</t>
  </si>
  <si>
    <t>Duloksetyna</t>
  </si>
  <si>
    <t>kaps. dojelit.</t>
  </si>
  <si>
    <t>Dydrogesteron</t>
  </si>
  <si>
    <t>Efedryna</t>
  </si>
  <si>
    <t>25 mg/1 ml</t>
  </si>
  <si>
    <t>Empagliflozyna</t>
  </si>
  <si>
    <t>Enalapril</t>
  </si>
  <si>
    <t>Eplerenon</t>
  </si>
  <si>
    <t>Escherichia coli + Hydrokortyzon</t>
  </si>
  <si>
    <t>(387,1 + 5) mg</t>
  </si>
  <si>
    <t>Escitalopram</t>
  </si>
  <si>
    <t>20 mg/ml</t>
  </si>
  <si>
    <t>Etamsylat</t>
  </si>
  <si>
    <t>250 mg/2 ml</t>
  </si>
  <si>
    <t>Etomidat</t>
  </si>
  <si>
    <t>emulsja do wstrz.</t>
  </si>
  <si>
    <t>20 mg/10 ml</t>
  </si>
  <si>
    <t>Etylefryna</t>
  </si>
  <si>
    <t>7,5 mg/ml</t>
  </si>
  <si>
    <t>Ezetymib</t>
  </si>
  <si>
    <t>Fenofibrat, subst. zmikronizowana</t>
  </si>
  <si>
    <t>215 mg</t>
  </si>
  <si>
    <t>Filgrastim</t>
  </si>
  <si>
    <t>48 mln j.m./0,5 ml</t>
  </si>
  <si>
    <t>Finasteryd</t>
  </si>
  <si>
    <t>Fitomenadion</t>
  </si>
  <si>
    <t>Fluoksetyna</t>
  </si>
  <si>
    <t>Flupentiksol</t>
  </si>
  <si>
    <t>Fluwoksamina</t>
  </si>
  <si>
    <t>Fosfolipidy podstawowe</t>
  </si>
  <si>
    <t>Fosforan disodu + Diwodorofosforan sodu</t>
  </si>
  <si>
    <t>(7,5 + 21) g/150 ml</t>
  </si>
  <si>
    <t>Fosforan glinu</t>
  </si>
  <si>
    <t>45 mg/g</t>
  </si>
  <si>
    <t>Furosemid</t>
  </si>
  <si>
    <t>20 mg/2 ml</t>
  </si>
  <si>
    <t>Gabapentyna</t>
  </si>
  <si>
    <t>Galantamina</t>
  </si>
  <si>
    <t>2,5 mg/1 ml</t>
  </si>
  <si>
    <t>Glicerol</t>
  </si>
  <si>
    <t>2 g</t>
  </si>
  <si>
    <t>Glimepiryd</t>
  </si>
  <si>
    <t>Glukagon</t>
  </si>
  <si>
    <t>proszek i rozpuszczalnik do sporządzania roztworu do wstrzykiwań</t>
  </si>
  <si>
    <t>Glukonian żelaza (II)</t>
  </si>
  <si>
    <t>Glukoza (w opakowaniach 1 kg)</t>
  </si>
  <si>
    <t>Haloperidol</t>
  </si>
  <si>
    <t>50 mg/1 ml</t>
  </si>
  <si>
    <t>Heparyna niefrakcjonowana</t>
  </si>
  <si>
    <t>25000 j.m./5 ml</t>
  </si>
  <si>
    <t>Hioscyna (butylobromek)</t>
  </si>
  <si>
    <t>Hydrochlorotiazyd</t>
  </si>
  <si>
    <t>Hydrokortyzon</t>
  </si>
  <si>
    <t>Hydroksykarbamid</t>
  </si>
  <si>
    <t>Hydroksyzyna</t>
  </si>
  <si>
    <t>syrop</t>
  </si>
  <si>
    <t>Ibuprofen</t>
  </si>
  <si>
    <t>Immunoglobulina ludzka Anty-HBS</t>
  </si>
  <si>
    <t>180 - 200 j.m./1 ml</t>
  </si>
  <si>
    <t>Itopryd</t>
  </si>
  <si>
    <t>Kandesartan</t>
  </si>
  <si>
    <t>16 mg</t>
  </si>
  <si>
    <t>Kandesartan + Hydrochlorotiazyd</t>
  </si>
  <si>
    <t>(16 + 12,5) mg</t>
  </si>
  <si>
    <t>Kanrenonian potasu</t>
  </si>
  <si>
    <t>roztwór do wstrzykiwań</t>
  </si>
  <si>
    <t>200 mg/10 ml</t>
  </si>
  <si>
    <t>Kaptopril</t>
  </si>
  <si>
    <t>Karbamazepina</t>
  </si>
  <si>
    <t>600 mg</t>
  </si>
  <si>
    <t>Karbetocyna</t>
  </si>
  <si>
    <t>0,1 mg/1 ml</t>
  </si>
  <si>
    <t>Kariprazyna</t>
  </si>
  <si>
    <t>kapsułki twarde</t>
  </si>
  <si>
    <t>4,5 mg</t>
  </si>
  <si>
    <t>Karwedilol</t>
  </si>
  <si>
    <t>6,25 mg</t>
  </si>
  <si>
    <t>Klemastyna</t>
  </si>
  <si>
    <t>2 mg/2 ml</t>
  </si>
  <si>
    <t>Klometiazol</t>
  </si>
  <si>
    <t>Klomipramina</t>
  </si>
  <si>
    <t>Klonidyna</t>
  </si>
  <si>
    <t>0,075 mg</t>
  </si>
  <si>
    <t>Klopidogrel</t>
  </si>
  <si>
    <t>Klozapina</t>
  </si>
  <si>
    <t>Kolchicyna</t>
  </si>
  <si>
    <t>Kompleks witamin z grupy B</t>
  </si>
  <si>
    <t>Kwas acetylosalicylowy</t>
  </si>
  <si>
    <t>Kwas askorbinowy</t>
  </si>
  <si>
    <t>500 mg/5 ml</t>
  </si>
  <si>
    <t>Kwas askorbinowy + Rutozyd</t>
  </si>
  <si>
    <t>(100 + 25) mg</t>
  </si>
  <si>
    <t>Kwas foliowy</t>
  </si>
  <si>
    <t>Kwas ibandronowy</t>
  </si>
  <si>
    <t>Kwas traneksamowy</t>
  </si>
  <si>
    <t>Kwas ursodezoksycholowy</t>
  </si>
  <si>
    <t>Kwas walproinowy</t>
  </si>
  <si>
    <t>Kwetiapina</t>
  </si>
  <si>
    <t>Lacydypina</t>
  </si>
  <si>
    <t>Laktuloza</t>
  </si>
  <si>
    <t>2,5 - 5 g/5 ml</t>
  </si>
  <si>
    <t>Lamotrigina</t>
  </si>
  <si>
    <t>Lerkanidypina</t>
  </si>
  <si>
    <t>Letrozol</t>
  </si>
  <si>
    <t>Lewodopa + Benzerazyd</t>
  </si>
  <si>
    <t>(50 + 12,5) mg</t>
  </si>
  <si>
    <t>tabl. do sporz. zaw. doustnej</t>
  </si>
  <si>
    <t>Lewodopa + Karbidopa</t>
  </si>
  <si>
    <t>Lewomepromazyna</t>
  </si>
  <si>
    <t>Lewotiracetam</t>
  </si>
  <si>
    <t>Lewotyroksyna</t>
  </si>
  <si>
    <t>0,05 mg</t>
  </si>
  <si>
    <t>0,112 mg</t>
  </si>
  <si>
    <t>0,025 mg</t>
  </si>
  <si>
    <t>0,088 mg</t>
  </si>
  <si>
    <t>Lignokaina</t>
  </si>
  <si>
    <t>400 mg/20 ml</t>
  </si>
  <si>
    <t>200 mg/20 ml</t>
  </si>
  <si>
    <t>1000 mg/50 ml</t>
  </si>
  <si>
    <t>Lignokaina + Noradrenalina</t>
  </si>
  <si>
    <t>(40 + 0,05) mg/2 ml</t>
  </si>
  <si>
    <t>Linagliptyna</t>
  </si>
  <si>
    <t>Lizynopril</t>
  </si>
  <si>
    <t>Loperamid</t>
  </si>
  <si>
    <t>Losartan</t>
  </si>
  <si>
    <t>Lurazydon</t>
  </si>
  <si>
    <t>18,5 mg</t>
  </si>
  <si>
    <t>74 mg</t>
  </si>
  <si>
    <t>37 mg</t>
  </si>
  <si>
    <t>Makrogol 400</t>
  </si>
  <si>
    <t>prosz. do sporz. roztw. doustnego</t>
  </si>
  <si>
    <t>74 g</t>
  </si>
  <si>
    <t>Mebeweryna</t>
  </si>
  <si>
    <t>135 mg</t>
  </si>
  <si>
    <t>Megestrol</t>
  </si>
  <si>
    <t>40 mg/ml</t>
  </si>
  <si>
    <t>Meloksikam</t>
  </si>
  <si>
    <t>15 mg/1,5 ml</t>
  </si>
  <si>
    <t>Memantyna</t>
  </si>
  <si>
    <t>Mesalazyna</t>
  </si>
  <si>
    <t>Metamizol</t>
  </si>
  <si>
    <t>2,5 g/5 ml</t>
  </si>
  <si>
    <t>1 g/2 ml</t>
  </si>
  <si>
    <t>Metamizol + Pitofenon + Fenpiweryna</t>
  </si>
  <si>
    <t>(2,5 g + 10 mg + 0,1 mg)/5 ml</t>
  </si>
  <si>
    <t>tabletki o przedłużonym uwalnianiu</t>
  </si>
  <si>
    <t>Metoklopramid</t>
  </si>
  <si>
    <t>Metotreksat</t>
  </si>
  <si>
    <t>Metyldopa</t>
  </si>
  <si>
    <t>Metyloprednizolon</t>
  </si>
  <si>
    <t>Metyloprednizolon (bursztynian sodu)</t>
  </si>
  <si>
    <t>prosz. do sporz. roztw. do wstrz. i wlewów</t>
  </si>
  <si>
    <t>Metyloprednizolon + Lignokaina</t>
  </si>
  <si>
    <t>(40 + 10) mg/ml</t>
  </si>
  <si>
    <t>Mianseryna</t>
  </si>
  <si>
    <t>Mirtazapina</t>
  </si>
  <si>
    <t>45 mg</t>
  </si>
  <si>
    <t>Mizoprostol</t>
  </si>
  <si>
    <t>0,2 mg</t>
  </si>
  <si>
    <t>Moklobemid</t>
  </si>
  <si>
    <t>Molsydomina</t>
  </si>
  <si>
    <t>Monoazotan izosorbidu</t>
  </si>
  <si>
    <t>Montelukast</t>
  </si>
  <si>
    <t>Nalokson</t>
  </si>
  <si>
    <t>0,4 mg/1 ml</t>
  </si>
  <si>
    <t>Nebiwolol</t>
  </si>
  <si>
    <t>Neostygmina</t>
  </si>
  <si>
    <t>0,5 mg/ml</t>
  </si>
  <si>
    <t>Nicergolina</t>
  </si>
  <si>
    <t>Nikotynamid</t>
  </si>
  <si>
    <t>Nimodypina</t>
  </si>
  <si>
    <t>10 g/50 ml</t>
  </si>
  <si>
    <t>Nitrendypina</t>
  </si>
  <si>
    <t>Noradrenalina</t>
  </si>
  <si>
    <t>4 mg/4 ml</t>
  </si>
  <si>
    <t>Oksybutynina</t>
  </si>
  <si>
    <t>Oksykarbazepina</t>
  </si>
  <si>
    <t>Oksytocyna (PRZECHOWYWANA W TEMP. POKOJOWEJ)</t>
  </si>
  <si>
    <t>5 j.m./1 ml</t>
  </si>
  <si>
    <t>Olanzapina</t>
  </si>
  <si>
    <t>tabl. u.r. w j.u.</t>
  </si>
  <si>
    <t>405 mg</t>
  </si>
  <si>
    <t>Ondansetron</t>
  </si>
  <si>
    <t>4 mg/2 ml</t>
  </si>
  <si>
    <t>Opipramol</t>
  </si>
  <si>
    <t>Pankreatyna</t>
  </si>
  <si>
    <t>25000 j.m.</t>
  </si>
  <si>
    <t>Pankuronium (bromek)</t>
  </si>
  <si>
    <t>Papaweryna</t>
  </si>
  <si>
    <t>Paracetamol</t>
  </si>
  <si>
    <t>500 mg/50 ml</t>
  </si>
  <si>
    <t>125 mg</t>
  </si>
  <si>
    <t>Paroksetyna</t>
  </si>
  <si>
    <t>Pentoksyfilina</t>
  </si>
  <si>
    <t>300 mg/15 ml</t>
  </si>
  <si>
    <t>Perazyna</t>
  </si>
  <si>
    <t>Pikosiarczan sodu + Tlenek magnezu + Kwas cytrynowy</t>
  </si>
  <si>
    <t>10 mg + 3,5 g + 10,97 g</t>
  </si>
  <si>
    <t>Piracetam</t>
  </si>
  <si>
    <t>12 g/60 ml</t>
  </si>
  <si>
    <t>1200 mg</t>
  </si>
  <si>
    <t>Piribedil</t>
  </si>
  <si>
    <t>Pirydoksyna</t>
  </si>
  <si>
    <t>Potas (cytrynian + wodorowęglan)</t>
  </si>
  <si>
    <t>granulat musujący</t>
  </si>
  <si>
    <t>782 mg K</t>
  </si>
  <si>
    <t>Prednizon</t>
  </si>
  <si>
    <t>tabletki</t>
  </si>
  <si>
    <t>Pridinol</t>
  </si>
  <si>
    <t>Primidon</t>
  </si>
  <si>
    <t>Probiotyk doustny dla dzieci i dorosłych</t>
  </si>
  <si>
    <t>1 - 10 mld CFU</t>
  </si>
  <si>
    <t>Probiotyk doustny dla dzieci i dorosłych zawierający Saccharomyces boulardi</t>
  </si>
  <si>
    <t>Probiotyk doustny dla niemowląt</t>
  </si>
  <si>
    <t>Progesteron</t>
  </si>
  <si>
    <t>tabl. podjęzyk.</t>
  </si>
  <si>
    <t>Promazyna</t>
  </si>
  <si>
    <t>Prometazyna</t>
  </si>
  <si>
    <t>Propafenon</t>
  </si>
  <si>
    <t>70 mg/20 ml</t>
  </si>
  <si>
    <t>Propofol</t>
  </si>
  <si>
    <t>emulsja do wstrz. i wlewów</t>
  </si>
  <si>
    <t>Propranolol</t>
  </si>
  <si>
    <t>Pyrantel</t>
  </si>
  <si>
    <t>Rasagilina</t>
  </si>
  <si>
    <t>Retinol + Tokoferol</t>
  </si>
  <si>
    <t>30000 j.m. + 70 mg</t>
  </si>
  <si>
    <t>tabl. LUB tabl. uleg. rozpad. w jamie ustnej</t>
  </si>
  <si>
    <t>Rokuronium bromek</t>
  </si>
  <si>
    <t>100 mg/10 ml</t>
  </si>
  <si>
    <t>Ropinirol</t>
  </si>
  <si>
    <t>8 mg</t>
  </si>
  <si>
    <t>Rupatadyna</t>
  </si>
  <si>
    <t>Rywaroksaban</t>
  </si>
  <si>
    <t>Rywastygmina</t>
  </si>
  <si>
    <t>9,5 mg/dobę</t>
  </si>
  <si>
    <t>4,6 mg/dobę</t>
  </si>
  <si>
    <t>Sakubitryl + Walsartan</t>
  </si>
  <si>
    <t>(49 + 51) mg</t>
  </si>
  <si>
    <t>(24 + 26) mg</t>
  </si>
  <si>
    <t>Sertindol</t>
  </si>
  <si>
    <t>Sertralina</t>
  </si>
  <si>
    <t>Siarczan magnezu</t>
  </si>
  <si>
    <t>Siarczan protaminy</t>
  </si>
  <si>
    <t>Simetikon</t>
  </si>
  <si>
    <t>Simwastatyna</t>
  </si>
  <si>
    <t>Sole rehydratacyjne (skład zgody z rekomendacją WHO)</t>
  </si>
  <si>
    <t>Solifenacyna</t>
  </si>
  <si>
    <t>Sotalol</t>
  </si>
  <si>
    <t>Spironolakton</t>
  </si>
  <si>
    <t>Suksametonium chlorek</t>
  </si>
  <si>
    <t>Sulfasalazyna</t>
  </si>
  <si>
    <t>Sulfonianu polistyrenu sól wapniowa</t>
  </si>
  <si>
    <t>proszek doustny lub do sporządzania zawiesiny doodbytniczej</t>
  </si>
  <si>
    <t>Sulpiryd</t>
  </si>
  <si>
    <t>Syrop sosnowy bez kodeiny</t>
  </si>
  <si>
    <t>Tamoksifen</t>
  </si>
  <si>
    <t>Tamsulosyna</t>
  </si>
  <si>
    <t>Telmisartan</t>
  </si>
  <si>
    <t>Telmisartan + Hydrochlorotiazyd</t>
  </si>
  <si>
    <t>(80 + 25) mg</t>
  </si>
  <si>
    <t>(40 + 12,5) mg</t>
  </si>
  <si>
    <t>Teofilina</t>
  </si>
  <si>
    <t>kaps. o zmodyf. uwaln.</t>
  </si>
  <si>
    <t>Terlipresyna</t>
  </si>
  <si>
    <t>Tiamazol</t>
  </si>
  <si>
    <t>Tiamina</t>
  </si>
  <si>
    <t>Tiamina + Pirydoksyna</t>
  </si>
  <si>
    <t>draż.</t>
  </si>
  <si>
    <t>(100 + 100) mg</t>
  </si>
  <si>
    <t>Tiamina + Pirydoksyna + Cyjanokobalamina</t>
  </si>
  <si>
    <t>(100 + 100 + 1) mg/2 ml</t>
  </si>
  <si>
    <t>Tiapryd</t>
  </si>
  <si>
    <t>Tikagrelor</t>
  </si>
  <si>
    <t>90 mg</t>
  </si>
  <si>
    <t>Timonacik</t>
  </si>
  <si>
    <t>Tioetyloperazyna</t>
  </si>
  <si>
    <t>6,5 mg</t>
  </si>
  <si>
    <t>Tolperyzon</t>
  </si>
  <si>
    <t>Topiramat</t>
  </si>
  <si>
    <t>Torasemid</t>
  </si>
  <si>
    <t>Tramadol</t>
  </si>
  <si>
    <t>100 mg/1 ml</t>
  </si>
  <si>
    <t>Tramadol + Paracetamol</t>
  </si>
  <si>
    <t>(37,5 + 325) mg</t>
  </si>
  <si>
    <t>(75 + 650) mg</t>
  </si>
  <si>
    <t>Trazodon</t>
  </si>
  <si>
    <t>Trazodon (osiągający stęż. maks. po ok 4 godz.)</t>
  </si>
  <si>
    <t>tabletki powlekane o przedłużonym uwalnianiu</t>
  </si>
  <si>
    <t>Trazodon (osiągający stęż. maks. po ok. 6 - 7 godz.)</t>
  </si>
  <si>
    <t>Triazotan gliceryny</t>
  </si>
  <si>
    <t>aer. podjęzyk.</t>
  </si>
  <si>
    <t>0,4 mg/daw.</t>
  </si>
  <si>
    <t>10 mg/10 ml</t>
  </si>
  <si>
    <t>Trimebutyna</t>
  </si>
  <si>
    <t>Urapidil</t>
  </si>
  <si>
    <t>Walproinian sodu</t>
  </si>
  <si>
    <t>288,2 mg/5 ml</t>
  </si>
  <si>
    <t>400 mg/4 ml</t>
  </si>
  <si>
    <t>Wapń (mleczan lub laktoglukonian lub lakto- lub glukobionian)</t>
  </si>
  <si>
    <t>100 -- 200 mg Ca/5 ml</t>
  </si>
  <si>
    <t>Wapń (mleczan lub laktoglukonian lub lakto- lub glukobionian), bezsmakowy</t>
  </si>
  <si>
    <t>tabl. rozp.</t>
  </si>
  <si>
    <t>100 -- 200 mg Ca</t>
  </si>
  <si>
    <t>Warfaryna</t>
  </si>
  <si>
    <t>Wenlafaksyna</t>
  </si>
  <si>
    <t>Werapamil</t>
  </si>
  <si>
    <t>Węgiel aktywowany</t>
  </si>
  <si>
    <t>150 - 300 mg</t>
  </si>
  <si>
    <t>Węglan litu</t>
  </si>
  <si>
    <t>Węglan wapnia</t>
  </si>
  <si>
    <t>200 mg Ca</t>
  </si>
  <si>
    <t>Węglan wapnia + Cholekalcyferol</t>
  </si>
  <si>
    <t>1250 mg + 5 mcg</t>
  </si>
  <si>
    <t>Winpocetyna</t>
  </si>
  <si>
    <t>Wodoroasparaginian lub węglan magnezu</t>
  </si>
  <si>
    <t>40 mg Mg</t>
  </si>
  <si>
    <t>Wodoroasparaginian magnezu + Wodoroasparaginian potasu</t>
  </si>
  <si>
    <t>(250 + 250) mg</t>
  </si>
  <si>
    <t>Wodorowęglan sodu</t>
  </si>
  <si>
    <t>1,68 g/20 ml</t>
  </si>
  <si>
    <t>Wortioksetyna</t>
  </si>
  <si>
    <t>Zofenopril</t>
  </si>
  <si>
    <t>Zopiklon</t>
  </si>
  <si>
    <t>Zuklopentiksol</t>
  </si>
  <si>
    <t>Zuklopentiksol (dekanonian)</t>
  </si>
  <si>
    <t>200 mg/1 ml</t>
  </si>
  <si>
    <t>Zuklopentiksol (octan)</t>
  </si>
  <si>
    <t>Zyprazydon</t>
  </si>
  <si>
    <t>Żelazo II (siarczan)</t>
  </si>
  <si>
    <t>80 - 105 mg</t>
  </si>
  <si>
    <t>Żelazo II (siarczan) + Kwas askorbinowy</t>
  </si>
  <si>
    <t>(100 + 60) mg</t>
  </si>
  <si>
    <t>Żelazo II (siarczan) + Kwas foliowy</t>
  </si>
  <si>
    <t>(80 + 0,35) mg</t>
  </si>
  <si>
    <t>4) Zamawiający wymaga bezpłatnego użyczenia, na czas trwania umowy, 12 sztuk pomp do podaży diety.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</si>
</sst>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44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right" vertical="center" indent="1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49" fontId="13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2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vertical="center"/>
    </xf>
    <xf numFmtId="0" fontId="14" fillId="0" borderId="1" xfId="0" applyFont="1" applyFill="1" applyBorder="1" applyAlignment="1" applyProtection="1">
      <alignment vertical="center" wrapText="1"/>
    </xf>
    <xf numFmtId="1" fontId="14" fillId="0" borderId="1" xfId="0" applyNumberFormat="1" applyFont="1" applyFill="1" applyBorder="1" applyAlignment="1" applyProtection="1">
      <alignment horizontal="right" vertical="center" indent="1"/>
    </xf>
    <xf numFmtId="3" fontId="14" fillId="0" borderId="1" xfId="0" applyNumberFormat="1" applyFont="1" applyFill="1" applyBorder="1" applyAlignment="1" applyProtection="1">
      <alignment horizontal="right" vertical="center" wrapText="1" indent="1"/>
    </xf>
    <xf numFmtId="1" fontId="14" fillId="0" borderId="1" xfId="0" applyNumberFormat="1" applyFont="1" applyFill="1" applyBorder="1" applyAlignment="1" applyProtection="1">
      <alignment horizontal="right" vertical="center" wrapText="1" indent="1"/>
    </xf>
    <xf numFmtId="9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 indent="1"/>
    </xf>
    <xf numFmtId="3" fontId="14" fillId="0" borderId="1" xfId="0" applyNumberFormat="1" applyFont="1" applyFill="1" applyBorder="1" applyAlignment="1" applyProtection="1">
      <alignment horizontal="right" vertical="center" indent="1"/>
    </xf>
    <xf numFmtId="0" fontId="15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49" fontId="10" fillId="0" borderId="9" xfId="0" applyNumberFormat="1" applyFont="1" applyBorder="1" applyAlignment="1">
      <alignment horizontal="right" vertical="center" wrapText="1" inden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abSelected="1" view="pageBreakPreview" zoomScaleNormal="100" zoomScaleSheetLayoutView="100" workbookViewId="0">
      <selection activeCell="Q18" sqref="Q1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85546875" style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3" t="s">
        <v>65</v>
      </c>
      <c r="C10" s="13" t="s">
        <v>66</v>
      </c>
      <c r="D10" s="13" t="s">
        <v>67</v>
      </c>
      <c r="E10" s="24">
        <v>300</v>
      </c>
      <c r="F10" s="13" t="s">
        <v>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69</v>
      </c>
      <c r="C11" s="13" t="s">
        <v>70</v>
      </c>
      <c r="D11" s="13" t="s">
        <v>71</v>
      </c>
      <c r="E11" s="24">
        <v>13140</v>
      </c>
      <c r="F11" s="13" t="s">
        <v>70</v>
      </c>
      <c r="G11" s="9"/>
      <c r="H11" s="10"/>
      <c r="I11" s="5" t="str">
        <f t="shared" ref="I11:I61" si="0">IF(H11=0,"",CEILING(E11/H11,1))</f>
        <v/>
      </c>
      <c r="J11" s="11"/>
      <c r="K11" s="6" t="str">
        <f t="shared" ref="K11:K25" si="1">IF(H11=0,"",I11*J11)</f>
        <v/>
      </c>
      <c r="L11" s="12">
        <v>0.08</v>
      </c>
      <c r="M11" s="6" t="str">
        <f t="shared" ref="M11:M25" si="2">IF(H11=0,"",K11+(K11*L11))</f>
        <v/>
      </c>
    </row>
    <row r="12" spans="1:13" ht="13.5" customHeight="1" x14ac:dyDescent="0.25">
      <c r="A12" s="4">
        <v>3</v>
      </c>
      <c r="B12" s="13" t="s">
        <v>69</v>
      </c>
      <c r="C12" s="13" t="s">
        <v>70</v>
      </c>
      <c r="D12" s="13" t="s">
        <v>72</v>
      </c>
      <c r="E12" s="24">
        <v>6090</v>
      </c>
      <c r="F12" s="13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73</v>
      </c>
      <c r="C13" s="13" t="s">
        <v>74</v>
      </c>
      <c r="D13" s="13" t="s">
        <v>75</v>
      </c>
      <c r="E13" s="24">
        <v>352</v>
      </c>
      <c r="F13" s="13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73</v>
      </c>
      <c r="C14" s="13" t="s">
        <v>74</v>
      </c>
      <c r="D14" s="13" t="s">
        <v>76</v>
      </c>
      <c r="E14" s="24">
        <v>976</v>
      </c>
      <c r="F14" s="13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77</v>
      </c>
      <c r="C15" s="13" t="s">
        <v>78</v>
      </c>
      <c r="D15" s="13" t="s">
        <v>79</v>
      </c>
      <c r="E15" s="24">
        <v>500</v>
      </c>
      <c r="F15" s="13" t="s">
        <v>80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77</v>
      </c>
      <c r="C16" s="13" t="s">
        <v>78</v>
      </c>
      <c r="D16" s="13" t="s">
        <v>81</v>
      </c>
      <c r="E16" s="24">
        <v>9850</v>
      </c>
      <c r="F16" s="13" t="s">
        <v>80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77</v>
      </c>
      <c r="C17" s="13" t="s">
        <v>70</v>
      </c>
      <c r="D17" s="13" t="s">
        <v>82</v>
      </c>
      <c r="E17" s="24">
        <v>2590</v>
      </c>
      <c r="F17" s="13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77</v>
      </c>
      <c r="C18" s="13" t="s">
        <v>70</v>
      </c>
      <c r="D18" s="13" t="s">
        <v>83</v>
      </c>
      <c r="E18" s="24">
        <v>224</v>
      </c>
      <c r="F18" s="13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84</v>
      </c>
      <c r="C19" s="13" t="s">
        <v>70</v>
      </c>
      <c r="D19" s="13" t="s">
        <v>85</v>
      </c>
      <c r="E19" s="24">
        <v>16920</v>
      </c>
      <c r="F19" s="13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86</v>
      </c>
      <c r="C20" s="13" t="s">
        <v>70</v>
      </c>
      <c r="D20" s="13" t="s">
        <v>87</v>
      </c>
      <c r="E20" s="24">
        <v>840</v>
      </c>
      <c r="F20" s="13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86</v>
      </c>
      <c r="C21" s="13" t="s">
        <v>70</v>
      </c>
      <c r="D21" s="13" t="s">
        <v>71</v>
      </c>
      <c r="E21" s="24">
        <v>9210</v>
      </c>
      <c r="F21" s="13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86</v>
      </c>
      <c r="C22" s="13" t="s">
        <v>70</v>
      </c>
      <c r="D22" s="13" t="s">
        <v>88</v>
      </c>
      <c r="E22" s="24">
        <v>9840</v>
      </c>
      <c r="F22" s="13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86</v>
      </c>
      <c r="C23" s="13" t="s">
        <v>70</v>
      </c>
      <c r="D23" s="13" t="s">
        <v>72</v>
      </c>
      <c r="E23" s="24">
        <v>360</v>
      </c>
      <c r="F23" s="13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89</v>
      </c>
      <c r="C24" s="13" t="s">
        <v>78</v>
      </c>
      <c r="D24" s="13" t="s">
        <v>75</v>
      </c>
      <c r="E24" s="24">
        <v>1700</v>
      </c>
      <c r="F24" s="13" t="s">
        <v>80</v>
      </c>
      <c r="G24" s="9"/>
      <c r="H24" s="10"/>
      <c r="I24" s="5" t="str">
        <f>IF(H24=0,"",CEILING(E24/H24,1))</f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90</v>
      </c>
      <c r="C25" s="13" t="s">
        <v>91</v>
      </c>
      <c r="D25" s="13" t="s">
        <v>92</v>
      </c>
      <c r="E25" s="24">
        <v>2800</v>
      </c>
      <c r="F25" s="13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93</v>
      </c>
      <c r="C26" s="13" t="s">
        <v>94</v>
      </c>
      <c r="D26" s="13" t="s">
        <v>95</v>
      </c>
      <c r="E26" s="24">
        <v>420</v>
      </c>
      <c r="F26" s="13" t="s">
        <v>96</v>
      </c>
      <c r="G26" s="9"/>
      <c r="H26" s="10"/>
      <c r="I26" s="5" t="str">
        <f t="shared" si="0"/>
        <v/>
      </c>
      <c r="J26" s="11"/>
      <c r="K26" s="6" t="str">
        <f t="shared" ref="K26:K62" si="3">IF(H26=0,"",I26*J26)</f>
        <v/>
      </c>
      <c r="L26" s="12">
        <v>0.08</v>
      </c>
      <c r="M26" s="6" t="str">
        <f t="shared" ref="M26:M62" si="4">IF(H26=0,"",K26+(K26*L26))</f>
        <v/>
      </c>
    </row>
    <row r="27" spans="1:13" ht="13.5" customHeight="1" x14ac:dyDescent="0.25">
      <c r="A27" s="4">
        <v>18</v>
      </c>
      <c r="B27" s="13" t="s">
        <v>97</v>
      </c>
      <c r="C27" s="13" t="s">
        <v>96</v>
      </c>
      <c r="D27" s="13" t="s">
        <v>92</v>
      </c>
      <c r="E27" s="24">
        <v>1480</v>
      </c>
      <c r="F27" s="13" t="s">
        <v>96</v>
      </c>
      <c r="G27" s="9"/>
      <c r="H27" s="10"/>
      <c r="I27" s="5" t="str">
        <f t="shared" si="0"/>
        <v/>
      </c>
      <c r="J27" s="11"/>
      <c r="K27" s="6" t="str">
        <f t="shared" si="3"/>
        <v/>
      </c>
      <c r="L27" s="12">
        <v>0.08</v>
      </c>
      <c r="M27" s="6" t="str">
        <f t="shared" si="4"/>
        <v/>
      </c>
    </row>
    <row r="28" spans="1:13" ht="13.5" customHeight="1" x14ac:dyDescent="0.25">
      <c r="A28" s="4">
        <v>19</v>
      </c>
      <c r="B28" s="13" t="s">
        <v>97</v>
      </c>
      <c r="C28" s="13" t="s">
        <v>70</v>
      </c>
      <c r="D28" s="13" t="s">
        <v>98</v>
      </c>
      <c r="E28" s="24">
        <v>1620</v>
      </c>
      <c r="F28" s="13" t="s">
        <v>70</v>
      </c>
      <c r="G28" s="9"/>
      <c r="H28" s="10"/>
      <c r="I28" s="5" t="str">
        <f t="shared" si="0"/>
        <v/>
      </c>
      <c r="J28" s="11"/>
      <c r="K28" s="6" t="str">
        <f t="shared" si="3"/>
        <v/>
      </c>
      <c r="L28" s="12">
        <v>0.08</v>
      </c>
      <c r="M28" s="6" t="str">
        <f t="shared" si="4"/>
        <v/>
      </c>
    </row>
    <row r="29" spans="1:13" ht="13.5" customHeight="1" x14ac:dyDescent="0.25">
      <c r="A29" s="4">
        <v>20</v>
      </c>
      <c r="B29" s="13" t="s">
        <v>99</v>
      </c>
      <c r="C29" s="13" t="s">
        <v>66</v>
      </c>
      <c r="D29" s="13" t="s">
        <v>100</v>
      </c>
      <c r="E29" s="24">
        <v>6250</v>
      </c>
      <c r="F29" s="13" t="s">
        <v>68</v>
      </c>
      <c r="G29" s="9"/>
      <c r="H29" s="10"/>
      <c r="I29" s="5" t="str">
        <f t="shared" si="0"/>
        <v/>
      </c>
      <c r="J29" s="11"/>
      <c r="K29" s="6" t="str">
        <f t="shared" si="3"/>
        <v/>
      </c>
      <c r="L29" s="12">
        <v>0.08</v>
      </c>
      <c r="M29" s="6" t="str">
        <f t="shared" si="4"/>
        <v/>
      </c>
    </row>
    <row r="30" spans="1:13" ht="13.5" customHeight="1" x14ac:dyDescent="0.25">
      <c r="A30" s="4">
        <v>21</v>
      </c>
      <c r="B30" s="13" t="s">
        <v>101</v>
      </c>
      <c r="C30" s="13" t="s">
        <v>70</v>
      </c>
      <c r="D30" s="13" t="s">
        <v>102</v>
      </c>
      <c r="E30" s="24">
        <v>704</v>
      </c>
      <c r="F30" s="13" t="s">
        <v>70</v>
      </c>
      <c r="G30" s="9"/>
      <c r="H30" s="10"/>
      <c r="I30" s="5" t="str">
        <f t="shared" si="0"/>
        <v/>
      </c>
      <c r="J30" s="11"/>
      <c r="K30" s="6" t="str">
        <f t="shared" si="3"/>
        <v/>
      </c>
      <c r="L30" s="12">
        <v>0.08</v>
      </c>
      <c r="M30" s="6" t="str">
        <f t="shared" si="4"/>
        <v/>
      </c>
    </row>
    <row r="31" spans="1:13" ht="13.5" customHeight="1" x14ac:dyDescent="0.25">
      <c r="A31" s="4">
        <v>22</v>
      </c>
      <c r="B31" s="13" t="s">
        <v>103</v>
      </c>
      <c r="C31" s="13" t="s">
        <v>104</v>
      </c>
      <c r="D31" s="13" t="s">
        <v>105</v>
      </c>
      <c r="E31" s="24">
        <v>900</v>
      </c>
      <c r="F31" s="13" t="s">
        <v>80</v>
      </c>
      <c r="G31" s="9"/>
      <c r="H31" s="10"/>
      <c r="I31" s="5" t="str">
        <f t="shared" si="0"/>
        <v/>
      </c>
      <c r="J31" s="11"/>
      <c r="K31" s="6" t="str">
        <f t="shared" si="3"/>
        <v/>
      </c>
      <c r="L31" s="12">
        <v>0.08</v>
      </c>
      <c r="M31" s="6" t="str">
        <f t="shared" si="4"/>
        <v/>
      </c>
    </row>
    <row r="32" spans="1:13" ht="13.5" customHeight="1" x14ac:dyDescent="0.25">
      <c r="A32" s="4">
        <v>23</v>
      </c>
      <c r="B32" s="13" t="s">
        <v>106</v>
      </c>
      <c r="C32" s="13" t="s">
        <v>107</v>
      </c>
      <c r="D32" s="13" t="s">
        <v>76</v>
      </c>
      <c r="E32" s="24">
        <v>10380</v>
      </c>
      <c r="F32" s="13" t="s">
        <v>70</v>
      </c>
      <c r="G32" s="9"/>
      <c r="H32" s="10"/>
      <c r="I32" s="5" t="str">
        <f t="shared" si="0"/>
        <v/>
      </c>
      <c r="J32" s="11"/>
      <c r="K32" s="6" t="str">
        <f t="shared" si="3"/>
        <v/>
      </c>
      <c r="L32" s="12">
        <v>0.08</v>
      </c>
      <c r="M32" s="6" t="str">
        <f t="shared" si="4"/>
        <v/>
      </c>
    </row>
    <row r="33" spans="1:13" ht="13.5" customHeight="1" x14ac:dyDescent="0.25">
      <c r="A33" s="4">
        <v>24</v>
      </c>
      <c r="B33" s="13" t="s">
        <v>106</v>
      </c>
      <c r="C33" s="13" t="s">
        <v>107</v>
      </c>
      <c r="D33" s="13" t="s">
        <v>75</v>
      </c>
      <c r="E33" s="24">
        <v>6270</v>
      </c>
      <c r="F33" s="13" t="s">
        <v>70</v>
      </c>
      <c r="G33" s="9"/>
      <c r="H33" s="10"/>
      <c r="I33" s="5" t="str">
        <f t="shared" si="0"/>
        <v/>
      </c>
      <c r="J33" s="11"/>
      <c r="K33" s="6" t="str">
        <f t="shared" si="3"/>
        <v/>
      </c>
      <c r="L33" s="12">
        <v>0.08</v>
      </c>
      <c r="M33" s="6" t="str">
        <f t="shared" si="4"/>
        <v/>
      </c>
    </row>
    <row r="34" spans="1:13" ht="13.5" customHeight="1" x14ac:dyDescent="0.25">
      <c r="A34" s="4">
        <v>25</v>
      </c>
      <c r="B34" s="13" t="s">
        <v>106</v>
      </c>
      <c r="C34" s="13" t="s">
        <v>107</v>
      </c>
      <c r="D34" s="13" t="s">
        <v>108</v>
      </c>
      <c r="E34" s="24">
        <v>6390</v>
      </c>
      <c r="F34" s="13" t="s">
        <v>70</v>
      </c>
      <c r="G34" s="9"/>
      <c r="H34" s="10"/>
      <c r="I34" s="5" t="str">
        <f t="shared" si="0"/>
        <v/>
      </c>
      <c r="J34" s="11"/>
      <c r="K34" s="6" t="str">
        <f t="shared" si="3"/>
        <v/>
      </c>
      <c r="L34" s="12">
        <v>0.08</v>
      </c>
      <c r="M34" s="6" t="str">
        <f t="shared" si="4"/>
        <v/>
      </c>
    </row>
    <row r="35" spans="1:13" ht="13.5" customHeight="1" x14ac:dyDescent="0.25">
      <c r="A35" s="4">
        <v>26</v>
      </c>
      <c r="B35" s="13" t="s">
        <v>109</v>
      </c>
      <c r="C35" s="13" t="s">
        <v>110</v>
      </c>
      <c r="D35" s="13" t="s">
        <v>98</v>
      </c>
      <c r="E35" s="24">
        <v>2550</v>
      </c>
      <c r="F35" s="13" t="s">
        <v>70</v>
      </c>
      <c r="G35" s="9"/>
      <c r="H35" s="10"/>
      <c r="I35" s="5" t="str">
        <f t="shared" si="0"/>
        <v/>
      </c>
      <c r="J35" s="11"/>
      <c r="K35" s="6" t="str">
        <f t="shared" si="3"/>
        <v/>
      </c>
      <c r="L35" s="12">
        <v>0.08</v>
      </c>
      <c r="M35" s="6" t="str">
        <f t="shared" si="4"/>
        <v/>
      </c>
    </row>
    <row r="36" spans="1:13" ht="13.5" customHeight="1" x14ac:dyDescent="0.25">
      <c r="A36" s="4">
        <v>27</v>
      </c>
      <c r="B36" s="13" t="s">
        <v>109</v>
      </c>
      <c r="C36" s="13" t="s">
        <v>110</v>
      </c>
      <c r="D36" s="13" t="s">
        <v>92</v>
      </c>
      <c r="E36" s="24">
        <v>7200</v>
      </c>
      <c r="F36" s="13" t="s">
        <v>70</v>
      </c>
      <c r="G36" s="9"/>
      <c r="H36" s="10"/>
      <c r="I36" s="5" t="str">
        <f t="shared" si="0"/>
        <v/>
      </c>
      <c r="J36" s="11"/>
      <c r="K36" s="6" t="str">
        <f t="shared" si="3"/>
        <v/>
      </c>
      <c r="L36" s="12">
        <v>0.08</v>
      </c>
      <c r="M36" s="6" t="str">
        <f t="shared" si="4"/>
        <v/>
      </c>
    </row>
    <row r="37" spans="1:13" ht="13.5" customHeight="1" x14ac:dyDescent="0.25">
      <c r="A37" s="4">
        <v>28</v>
      </c>
      <c r="B37" s="13" t="s">
        <v>109</v>
      </c>
      <c r="C37" s="13" t="s">
        <v>110</v>
      </c>
      <c r="D37" s="13" t="s">
        <v>111</v>
      </c>
      <c r="E37" s="24">
        <v>1950</v>
      </c>
      <c r="F37" s="13" t="s">
        <v>70</v>
      </c>
      <c r="G37" s="9"/>
      <c r="H37" s="10"/>
      <c r="I37" s="5" t="str">
        <f t="shared" si="0"/>
        <v/>
      </c>
      <c r="J37" s="11"/>
      <c r="K37" s="6" t="str">
        <f t="shared" si="3"/>
        <v/>
      </c>
      <c r="L37" s="12">
        <v>0.08</v>
      </c>
      <c r="M37" s="6" t="str">
        <f t="shared" si="4"/>
        <v/>
      </c>
    </row>
    <row r="38" spans="1:13" ht="13.5" customHeight="1" x14ac:dyDescent="0.25">
      <c r="A38" s="4">
        <v>29</v>
      </c>
      <c r="B38" s="13" t="s">
        <v>112</v>
      </c>
      <c r="C38" s="13" t="s">
        <v>66</v>
      </c>
      <c r="D38" s="13" t="s">
        <v>113</v>
      </c>
      <c r="E38" s="24">
        <v>1000</v>
      </c>
      <c r="F38" s="13" t="s">
        <v>68</v>
      </c>
      <c r="G38" s="9"/>
      <c r="H38" s="10"/>
      <c r="I38" s="5" t="str">
        <f t="shared" si="0"/>
        <v/>
      </c>
      <c r="J38" s="11"/>
      <c r="K38" s="6" t="str">
        <f t="shared" si="3"/>
        <v/>
      </c>
      <c r="L38" s="12">
        <v>0.08</v>
      </c>
      <c r="M38" s="6" t="str">
        <f t="shared" si="4"/>
        <v/>
      </c>
    </row>
    <row r="39" spans="1:13" ht="13.5" customHeight="1" x14ac:dyDescent="0.25">
      <c r="A39" s="4">
        <v>30</v>
      </c>
      <c r="B39" s="13" t="s">
        <v>114</v>
      </c>
      <c r="C39" s="13" t="s">
        <v>115</v>
      </c>
      <c r="D39" s="13" t="s">
        <v>116</v>
      </c>
      <c r="E39" s="24">
        <v>150</v>
      </c>
      <c r="F39" s="13" t="s">
        <v>70</v>
      </c>
      <c r="G39" s="9"/>
      <c r="H39" s="10"/>
      <c r="I39" s="5" t="str">
        <f t="shared" si="0"/>
        <v/>
      </c>
      <c r="J39" s="11"/>
      <c r="K39" s="6" t="str">
        <f t="shared" si="3"/>
        <v/>
      </c>
      <c r="L39" s="12">
        <v>0.08</v>
      </c>
      <c r="M39" s="6" t="str">
        <f t="shared" si="4"/>
        <v/>
      </c>
    </row>
    <row r="40" spans="1:13" ht="13.5" customHeight="1" x14ac:dyDescent="0.25">
      <c r="A40" s="4">
        <v>31</v>
      </c>
      <c r="B40" s="13" t="s">
        <v>117</v>
      </c>
      <c r="C40" s="13" t="s">
        <v>78</v>
      </c>
      <c r="D40" s="13" t="s">
        <v>118</v>
      </c>
      <c r="E40" s="24">
        <v>8240</v>
      </c>
      <c r="F40" s="13" t="s">
        <v>80</v>
      </c>
      <c r="G40" s="9"/>
      <c r="H40" s="10"/>
      <c r="I40" s="5" t="str">
        <f t="shared" si="0"/>
        <v/>
      </c>
      <c r="J40" s="11"/>
      <c r="K40" s="6" t="str">
        <f t="shared" si="3"/>
        <v/>
      </c>
      <c r="L40" s="12">
        <v>0.08</v>
      </c>
      <c r="M40" s="6" t="str">
        <f t="shared" si="4"/>
        <v/>
      </c>
    </row>
    <row r="41" spans="1:13" ht="13.5" customHeight="1" x14ac:dyDescent="0.25">
      <c r="A41" s="4">
        <v>32</v>
      </c>
      <c r="B41" s="13" t="s">
        <v>117</v>
      </c>
      <c r="C41" s="13" t="s">
        <v>91</v>
      </c>
      <c r="D41" s="13" t="s">
        <v>118</v>
      </c>
      <c r="E41" s="24">
        <v>20216</v>
      </c>
      <c r="F41" s="13" t="s">
        <v>70</v>
      </c>
      <c r="G41" s="9"/>
      <c r="H41" s="10"/>
      <c r="I41" s="5" t="str">
        <f t="shared" si="0"/>
        <v/>
      </c>
      <c r="J41" s="11"/>
      <c r="K41" s="6" t="str">
        <f t="shared" si="3"/>
        <v/>
      </c>
      <c r="L41" s="12">
        <v>0.08</v>
      </c>
      <c r="M41" s="6" t="str">
        <f t="shared" si="4"/>
        <v/>
      </c>
    </row>
    <row r="42" spans="1:13" ht="13.5" customHeight="1" x14ac:dyDescent="0.25">
      <c r="A42" s="4">
        <v>33</v>
      </c>
      <c r="B42" s="13" t="s">
        <v>117</v>
      </c>
      <c r="C42" s="13" t="s">
        <v>91</v>
      </c>
      <c r="D42" s="13" t="s">
        <v>85</v>
      </c>
      <c r="E42" s="24">
        <v>61600</v>
      </c>
      <c r="F42" s="13" t="s">
        <v>70</v>
      </c>
      <c r="G42" s="9"/>
      <c r="H42" s="10"/>
      <c r="I42" s="5" t="str">
        <f t="shared" si="0"/>
        <v/>
      </c>
      <c r="J42" s="11"/>
      <c r="K42" s="6" t="str">
        <f t="shared" si="3"/>
        <v/>
      </c>
      <c r="L42" s="12">
        <v>0.08</v>
      </c>
      <c r="M42" s="6" t="str">
        <f t="shared" si="4"/>
        <v/>
      </c>
    </row>
    <row r="43" spans="1:13" ht="13.5" customHeight="1" x14ac:dyDescent="0.25">
      <c r="A43" s="4">
        <v>34</v>
      </c>
      <c r="B43" s="13" t="s">
        <v>119</v>
      </c>
      <c r="C43" s="13" t="s">
        <v>120</v>
      </c>
      <c r="D43" s="13" t="s">
        <v>121</v>
      </c>
      <c r="E43" s="24">
        <v>680</v>
      </c>
      <c r="F43" s="13" t="s">
        <v>80</v>
      </c>
      <c r="G43" s="9"/>
      <c r="H43" s="10"/>
      <c r="I43" s="5" t="str">
        <f t="shared" si="0"/>
        <v/>
      </c>
      <c r="J43" s="11"/>
      <c r="K43" s="6" t="str">
        <f t="shared" si="3"/>
        <v/>
      </c>
      <c r="L43" s="12">
        <v>0.08</v>
      </c>
      <c r="M43" s="6" t="str">
        <f t="shared" si="4"/>
        <v/>
      </c>
    </row>
    <row r="44" spans="1:13" ht="13.5" customHeight="1" x14ac:dyDescent="0.25">
      <c r="A44" s="4">
        <v>35</v>
      </c>
      <c r="B44" s="13" t="s">
        <v>122</v>
      </c>
      <c r="C44" s="13" t="s">
        <v>96</v>
      </c>
      <c r="D44" s="13" t="s">
        <v>123</v>
      </c>
      <c r="E44" s="24">
        <v>15288</v>
      </c>
      <c r="F44" s="13" t="s">
        <v>96</v>
      </c>
      <c r="G44" s="9"/>
      <c r="H44" s="10"/>
      <c r="I44" s="5" t="str">
        <f t="shared" si="0"/>
        <v/>
      </c>
      <c r="J44" s="11"/>
      <c r="K44" s="6" t="str">
        <f t="shared" si="3"/>
        <v/>
      </c>
      <c r="L44" s="12">
        <v>0.08</v>
      </c>
      <c r="M44" s="6" t="str">
        <f t="shared" si="4"/>
        <v/>
      </c>
    </row>
    <row r="45" spans="1:13" ht="13.5" customHeight="1" x14ac:dyDescent="0.25">
      <c r="A45" s="4">
        <v>36</v>
      </c>
      <c r="B45" s="13" t="s">
        <v>122</v>
      </c>
      <c r="C45" s="13" t="s">
        <v>96</v>
      </c>
      <c r="D45" s="13" t="s">
        <v>124</v>
      </c>
      <c r="E45" s="24">
        <v>4704</v>
      </c>
      <c r="F45" s="13" t="s">
        <v>96</v>
      </c>
      <c r="G45" s="9"/>
      <c r="H45" s="10"/>
      <c r="I45" s="5" t="str">
        <f t="shared" si="0"/>
        <v/>
      </c>
      <c r="J45" s="11"/>
      <c r="K45" s="6" t="str">
        <f t="shared" si="3"/>
        <v/>
      </c>
      <c r="L45" s="12">
        <v>0.08</v>
      </c>
      <c r="M45" s="6" t="str">
        <f t="shared" si="4"/>
        <v/>
      </c>
    </row>
    <row r="46" spans="1:13" ht="13.5" customHeight="1" x14ac:dyDescent="0.25">
      <c r="A46" s="4">
        <v>37</v>
      </c>
      <c r="B46" s="13" t="s">
        <v>125</v>
      </c>
      <c r="C46" s="13" t="s">
        <v>70</v>
      </c>
      <c r="D46" s="13" t="s">
        <v>88</v>
      </c>
      <c r="E46" s="24">
        <v>5670</v>
      </c>
      <c r="F46" s="13" t="s">
        <v>70</v>
      </c>
      <c r="G46" s="9"/>
      <c r="H46" s="10"/>
      <c r="I46" s="5" t="str">
        <f t="shared" si="0"/>
        <v/>
      </c>
      <c r="J46" s="11"/>
      <c r="K46" s="6" t="str">
        <f t="shared" si="3"/>
        <v/>
      </c>
      <c r="L46" s="12">
        <v>0.08</v>
      </c>
      <c r="M46" s="6" t="str">
        <f t="shared" si="4"/>
        <v/>
      </c>
    </row>
    <row r="47" spans="1:13" ht="13.5" customHeight="1" x14ac:dyDescent="0.25">
      <c r="A47" s="4">
        <v>38</v>
      </c>
      <c r="B47" s="13" t="s">
        <v>125</v>
      </c>
      <c r="C47" s="13" t="s">
        <v>70</v>
      </c>
      <c r="D47" s="13" t="s">
        <v>71</v>
      </c>
      <c r="E47" s="24">
        <v>14610</v>
      </c>
      <c r="F47" s="13" t="s">
        <v>70</v>
      </c>
      <c r="G47" s="9"/>
      <c r="H47" s="10"/>
      <c r="I47" s="5" t="str">
        <f t="shared" si="0"/>
        <v/>
      </c>
      <c r="J47" s="11"/>
      <c r="K47" s="6" t="str">
        <f t="shared" si="3"/>
        <v/>
      </c>
      <c r="L47" s="12">
        <v>0.08</v>
      </c>
      <c r="M47" s="6" t="str">
        <f t="shared" si="4"/>
        <v/>
      </c>
    </row>
    <row r="48" spans="1:13" ht="13.5" customHeight="1" x14ac:dyDescent="0.25">
      <c r="A48" s="4">
        <v>39</v>
      </c>
      <c r="B48" s="13" t="s">
        <v>125</v>
      </c>
      <c r="C48" s="13" t="s">
        <v>70</v>
      </c>
      <c r="D48" s="13" t="s">
        <v>72</v>
      </c>
      <c r="E48" s="24">
        <v>8064</v>
      </c>
      <c r="F48" s="13" t="s">
        <v>70</v>
      </c>
      <c r="G48" s="9"/>
      <c r="H48" s="10"/>
      <c r="I48" s="5" t="str">
        <f t="shared" si="0"/>
        <v/>
      </c>
      <c r="J48" s="11"/>
      <c r="K48" s="6" t="str">
        <f t="shared" si="3"/>
        <v/>
      </c>
      <c r="L48" s="12">
        <v>0.08</v>
      </c>
      <c r="M48" s="6" t="str">
        <f t="shared" si="4"/>
        <v/>
      </c>
    </row>
    <row r="49" spans="1:13" ht="13.5" customHeight="1" x14ac:dyDescent="0.25">
      <c r="A49" s="4">
        <v>40</v>
      </c>
      <c r="B49" s="13" t="s">
        <v>126</v>
      </c>
      <c r="C49" s="13" t="s">
        <v>70</v>
      </c>
      <c r="D49" s="13" t="s">
        <v>71</v>
      </c>
      <c r="E49" s="24">
        <v>1540</v>
      </c>
      <c r="F49" s="13" t="s">
        <v>70</v>
      </c>
      <c r="G49" s="9"/>
      <c r="H49" s="10"/>
      <c r="I49" s="5" t="str">
        <f t="shared" si="0"/>
        <v/>
      </c>
      <c r="J49" s="11"/>
      <c r="K49" s="6" t="str">
        <f t="shared" si="3"/>
        <v/>
      </c>
      <c r="L49" s="12">
        <v>0.08</v>
      </c>
      <c r="M49" s="6" t="str">
        <f t="shared" si="4"/>
        <v/>
      </c>
    </row>
    <row r="50" spans="1:13" ht="13.5" customHeight="1" x14ac:dyDescent="0.25">
      <c r="A50" s="4">
        <v>41</v>
      </c>
      <c r="B50" s="13" t="s">
        <v>126</v>
      </c>
      <c r="C50" s="13" t="s">
        <v>70</v>
      </c>
      <c r="D50" s="13" t="s">
        <v>118</v>
      </c>
      <c r="E50" s="24">
        <v>4088</v>
      </c>
      <c r="F50" s="13" t="s">
        <v>70</v>
      </c>
      <c r="G50" s="9"/>
      <c r="H50" s="10"/>
      <c r="I50" s="5" t="str">
        <f t="shared" si="0"/>
        <v/>
      </c>
      <c r="J50" s="11"/>
      <c r="K50" s="6" t="str">
        <f t="shared" si="3"/>
        <v/>
      </c>
      <c r="L50" s="12">
        <v>0.08</v>
      </c>
      <c r="M50" s="6" t="str">
        <f t="shared" si="4"/>
        <v/>
      </c>
    </row>
    <row r="51" spans="1:13" ht="13.5" customHeight="1" x14ac:dyDescent="0.25">
      <c r="A51" s="4">
        <v>42</v>
      </c>
      <c r="B51" s="13" t="s">
        <v>127</v>
      </c>
      <c r="C51" s="13" t="s">
        <v>70</v>
      </c>
      <c r="D51" s="13" t="s">
        <v>128</v>
      </c>
      <c r="E51" s="24">
        <v>1110</v>
      </c>
      <c r="F51" s="13" t="s">
        <v>70</v>
      </c>
      <c r="G51" s="9"/>
      <c r="H51" s="10"/>
      <c r="I51" s="5" t="str">
        <f t="shared" si="0"/>
        <v/>
      </c>
      <c r="J51" s="11"/>
      <c r="K51" s="6" t="str">
        <f t="shared" si="3"/>
        <v/>
      </c>
      <c r="L51" s="12">
        <v>0.08</v>
      </c>
      <c r="M51" s="6" t="str">
        <f t="shared" si="4"/>
        <v/>
      </c>
    </row>
    <row r="52" spans="1:13" ht="13.5" customHeight="1" x14ac:dyDescent="0.25">
      <c r="A52" s="4">
        <v>43</v>
      </c>
      <c r="B52" s="13" t="s">
        <v>127</v>
      </c>
      <c r="C52" s="13" t="s">
        <v>129</v>
      </c>
      <c r="D52" s="13" t="s">
        <v>130</v>
      </c>
      <c r="E52" s="24">
        <v>150</v>
      </c>
      <c r="F52" s="13" t="s">
        <v>96</v>
      </c>
      <c r="G52" s="9"/>
      <c r="H52" s="10"/>
      <c r="I52" s="5" t="str">
        <f t="shared" si="0"/>
        <v/>
      </c>
      <c r="J52" s="11"/>
      <c r="K52" s="6" t="str">
        <f t="shared" si="3"/>
        <v/>
      </c>
      <c r="L52" s="12">
        <v>0.08</v>
      </c>
      <c r="M52" s="6" t="str">
        <f t="shared" si="4"/>
        <v/>
      </c>
    </row>
    <row r="53" spans="1:13" ht="25.5" x14ac:dyDescent="0.25">
      <c r="A53" s="4">
        <v>44</v>
      </c>
      <c r="B53" s="14" t="s">
        <v>131</v>
      </c>
      <c r="C53" s="13" t="s">
        <v>66</v>
      </c>
      <c r="D53" s="14" t="s">
        <v>132</v>
      </c>
      <c r="E53" s="24">
        <v>600</v>
      </c>
      <c r="F53" s="13" t="s">
        <v>68</v>
      </c>
      <c r="G53" s="9"/>
      <c r="H53" s="10"/>
      <c r="I53" s="5" t="str">
        <f t="shared" si="0"/>
        <v/>
      </c>
      <c r="J53" s="11"/>
      <c r="K53" s="6" t="str">
        <f t="shared" si="3"/>
        <v/>
      </c>
      <c r="L53" s="12">
        <v>0.08</v>
      </c>
      <c r="M53" s="6" t="str">
        <f t="shared" si="4"/>
        <v/>
      </c>
    </row>
    <row r="54" spans="1:13" ht="25.5" x14ac:dyDescent="0.25">
      <c r="A54" s="4">
        <v>45</v>
      </c>
      <c r="B54" s="14" t="s">
        <v>133</v>
      </c>
      <c r="C54" s="13" t="s">
        <v>66</v>
      </c>
      <c r="D54" s="13" t="s">
        <v>100</v>
      </c>
      <c r="E54" s="24">
        <v>100</v>
      </c>
      <c r="F54" s="13" t="s">
        <v>68</v>
      </c>
      <c r="G54" s="9"/>
      <c r="H54" s="10"/>
      <c r="I54" s="5" t="str">
        <f t="shared" si="0"/>
        <v/>
      </c>
      <c r="J54" s="11"/>
      <c r="K54" s="6" t="str">
        <f t="shared" si="3"/>
        <v/>
      </c>
      <c r="L54" s="12">
        <v>0.08</v>
      </c>
      <c r="M54" s="6" t="str">
        <f t="shared" si="4"/>
        <v/>
      </c>
    </row>
    <row r="55" spans="1:13" ht="13.5" customHeight="1" x14ac:dyDescent="0.25">
      <c r="A55" s="4">
        <v>46</v>
      </c>
      <c r="B55" s="13" t="s">
        <v>134</v>
      </c>
      <c r="C55" s="13" t="s">
        <v>110</v>
      </c>
      <c r="D55" s="13" t="s">
        <v>135</v>
      </c>
      <c r="E55" s="24">
        <v>18000</v>
      </c>
      <c r="F55" s="13" t="s">
        <v>70</v>
      </c>
      <c r="G55" s="9"/>
      <c r="H55" s="10"/>
      <c r="I55" s="5" t="str">
        <f t="shared" si="0"/>
        <v/>
      </c>
      <c r="J55" s="11"/>
      <c r="K55" s="6" t="str">
        <f t="shared" si="3"/>
        <v/>
      </c>
      <c r="L55" s="12">
        <v>0.08</v>
      </c>
      <c r="M55" s="6" t="str">
        <f t="shared" si="4"/>
        <v/>
      </c>
    </row>
    <row r="56" spans="1:13" ht="13.5" customHeight="1" x14ac:dyDescent="0.25">
      <c r="A56" s="4">
        <v>47</v>
      </c>
      <c r="B56" s="13" t="s">
        <v>134</v>
      </c>
      <c r="C56" s="13" t="s">
        <v>110</v>
      </c>
      <c r="D56" s="13" t="s">
        <v>136</v>
      </c>
      <c r="E56" s="24">
        <v>22200</v>
      </c>
      <c r="F56" s="13" t="s">
        <v>70</v>
      </c>
      <c r="G56" s="9"/>
      <c r="H56" s="10"/>
      <c r="I56" s="5" t="str">
        <f t="shared" si="0"/>
        <v/>
      </c>
      <c r="J56" s="11"/>
      <c r="K56" s="6" t="str">
        <f t="shared" si="3"/>
        <v/>
      </c>
      <c r="L56" s="12">
        <v>0.08</v>
      </c>
      <c r="M56" s="6" t="str">
        <f t="shared" si="4"/>
        <v/>
      </c>
    </row>
    <row r="57" spans="1:13" ht="13.5" customHeight="1" x14ac:dyDescent="0.25">
      <c r="A57" s="4">
        <v>48</v>
      </c>
      <c r="B57" s="13" t="s">
        <v>137</v>
      </c>
      <c r="C57" s="13" t="s">
        <v>104</v>
      </c>
      <c r="D57" s="13" t="s">
        <v>75</v>
      </c>
      <c r="E57" s="24">
        <v>550</v>
      </c>
      <c r="F57" s="13" t="s">
        <v>80</v>
      </c>
      <c r="G57" s="9"/>
      <c r="H57" s="10"/>
      <c r="I57" s="5" t="str">
        <f t="shared" si="0"/>
        <v/>
      </c>
      <c r="J57" s="11"/>
      <c r="K57" s="6" t="str">
        <f t="shared" si="3"/>
        <v/>
      </c>
      <c r="L57" s="12">
        <v>0.08</v>
      </c>
      <c r="M57" s="6" t="str">
        <f t="shared" si="4"/>
        <v/>
      </c>
    </row>
    <row r="58" spans="1:13" ht="13.5" customHeight="1" x14ac:dyDescent="0.25">
      <c r="A58" s="4">
        <v>49</v>
      </c>
      <c r="B58" s="13" t="s">
        <v>138</v>
      </c>
      <c r="C58" s="13" t="s">
        <v>70</v>
      </c>
      <c r="D58" s="13" t="s">
        <v>139</v>
      </c>
      <c r="E58" s="24">
        <v>616</v>
      </c>
      <c r="F58" s="13" t="s">
        <v>70</v>
      </c>
      <c r="G58" s="9"/>
      <c r="H58" s="10"/>
      <c r="I58" s="5" t="str">
        <f>IF(H58=0,"",CEILING(E58/H58,1))</f>
        <v/>
      </c>
      <c r="J58" s="11"/>
      <c r="K58" s="6" t="str">
        <f t="shared" si="3"/>
        <v/>
      </c>
      <c r="L58" s="12">
        <v>0.08</v>
      </c>
      <c r="M58" s="6" t="str">
        <f t="shared" si="4"/>
        <v/>
      </c>
    </row>
    <row r="59" spans="1:13" ht="13.5" customHeight="1" x14ac:dyDescent="0.25">
      <c r="A59" s="4">
        <v>50</v>
      </c>
      <c r="B59" s="13" t="s">
        <v>138</v>
      </c>
      <c r="C59" s="13" t="s">
        <v>70</v>
      </c>
      <c r="D59" s="13" t="s">
        <v>140</v>
      </c>
      <c r="E59" s="24">
        <v>1120</v>
      </c>
      <c r="F59" s="13" t="s">
        <v>70</v>
      </c>
      <c r="G59" s="9"/>
      <c r="H59" s="10"/>
      <c r="I59" s="5" t="str">
        <f t="shared" si="0"/>
        <v/>
      </c>
      <c r="J59" s="11"/>
      <c r="K59" s="6" t="str">
        <f t="shared" si="3"/>
        <v/>
      </c>
      <c r="L59" s="12">
        <v>0.08</v>
      </c>
      <c r="M59" s="6" t="str">
        <f t="shared" si="4"/>
        <v/>
      </c>
    </row>
    <row r="60" spans="1:13" ht="13.5" customHeight="1" x14ac:dyDescent="0.25">
      <c r="A60" s="4">
        <v>51</v>
      </c>
      <c r="B60" s="13" t="s">
        <v>141</v>
      </c>
      <c r="C60" s="13" t="s">
        <v>70</v>
      </c>
      <c r="D60" s="13" t="s">
        <v>142</v>
      </c>
      <c r="E60" s="24">
        <v>56</v>
      </c>
      <c r="F60" s="13" t="s">
        <v>70</v>
      </c>
      <c r="G60" s="9"/>
      <c r="H60" s="10"/>
      <c r="I60" s="5" t="str">
        <f>IF(H60=0,"",CEILING(E60/H60,1))</f>
        <v/>
      </c>
      <c r="J60" s="11"/>
      <c r="K60" s="6" t="str">
        <f t="shared" si="3"/>
        <v/>
      </c>
      <c r="L60" s="12">
        <v>0.08</v>
      </c>
      <c r="M60" s="6" t="str">
        <f t="shared" si="4"/>
        <v/>
      </c>
    </row>
    <row r="61" spans="1:13" ht="13.5" customHeight="1" x14ac:dyDescent="0.25">
      <c r="A61" s="4">
        <v>52</v>
      </c>
      <c r="B61" s="13" t="s">
        <v>141</v>
      </c>
      <c r="C61" s="13" t="s">
        <v>70</v>
      </c>
      <c r="D61" s="13" t="s">
        <v>143</v>
      </c>
      <c r="E61" s="24">
        <v>728</v>
      </c>
      <c r="F61" s="13" t="s">
        <v>70</v>
      </c>
      <c r="G61" s="9"/>
      <c r="H61" s="10"/>
      <c r="I61" s="5" t="str">
        <f t="shared" si="0"/>
        <v/>
      </c>
      <c r="J61" s="11"/>
      <c r="K61" s="6" t="str">
        <f t="shared" si="3"/>
        <v/>
      </c>
      <c r="L61" s="12">
        <v>0.08</v>
      </c>
      <c r="M61" s="6" t="str">
        <f t="shared" si="4"/>
        <v/>
      </c>
    </row>
    <row r="62" spans="1:13" ht="13.5" customHeight="1" x14ac:dyDescent="0.25">
      <c r="A62" s="4">
        <v>53</v>
      </c>
      <c r="B62" s="13" t="s">
        <v>137</v>
      </c>
      <c r="C62" s="13" t="s">
        <v>104</v>
      </c>
      <c r="D62" s="13" t="s">
        <v>76</v>
      </c>
      <c r="E62" s="24">
        <v>500</v>
      </c>
      <c r="F62" s="13" t="s">
        <v>80</v>
      </c>
      <c r="G62" s="9"/>
      <c r="H62" s="10"/>
      <c r="I62" s="5" t="str">
        <f>IF(H62=0,"",CEILING(E62/H62,1))</f>
        <v/>
      </c>
      <c r="J62" s="11"/>
      <c r="K62" s="6" t="str">
        <f t="shared" si="3"/>
        <v/>
      </c>
      <c r="L62" s="12">
        <v>0.08</v>
      </c>
      <c r="M62" s="6" t="str">
        <f t="shared" si="4"/>
        <v/>
      </c>
    </row>
    <row r="63" spans="1:13" ht="13.5" customHeight="1" x14ac:dyDescent="0.25">
      <c r="A63" s="41" t="s">
        <v>15</v>
      </c>
      <c r="B63" s="42"/>
      <c r="C63" s="42"/>
      <c r="D63" s="42"/>
      <c r="E63" s="42"/>
      <c r="F63" s="42"/>
      <c r="G63" s="42"/>
      <c r="H63" s="42"/>
      <c r="I63" s="42"/>
      <c r="J63" s="43"/>
      <c r="K63" s="3">
        <f>SUM(K10:K62)</f>
        <v>0</v>
      </c>
      <c r="L63" s="2"/>
      <c r="M63" s="3">
        <f>SUM(M10:M62)</f>
        <v>0</v>
      </c>
    </row>
    <row r="65" spans="2:13" x14ac:dyDescent="0.25">
      <c r="B65" s="7" t="s">
        <v>17</v>
      </c>
    </row>
    <row r="66" spans="2:13" ht="27" customHeight="1" x14ac:dyDescent="0.25">
      <c r="B66" s="37" t="s">
        <v>20</v>
      </c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</row>
    <row r="67" spans="2:13" ht="13.5" customHeight="1" x14ac:dyDescent="0.25">
      <c r="B67" s="37" t="s">
        <v>18</v>
      </c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</row>
    <row r="68" spans="2:13" x14ac:dyDescent="0.25">
      <c r="B68" s="37" t="s">
        <v>19</v>
      </c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</row>
  </sheetData>
  <sheetProtection password="EB53" sheet="1" objects="1" scenarios="1"/>
  <mergeCells count="22">
    <mergeCell ref="B66:M66"/>
    <mergeCell ref="B67:M67"/>
    <mergeCell ref="B68:M68"/>
    <mergeCell ref="C6:C9"/>
    <mergeCell ref="D6:D9"/>
    <mergeCell ref="E6:E9"/>
    <mergeCell ref="F6:F9"/>
    <mergeCell ref="A63:J63"/>
    <mergeCell ref="A1:M1"/>
    <mergeCell ref="A2:M2"/>
    <mergeCell ref="A3:M3"/>
    <mergeCell ref="A5:A9"/>
    <mergeCell ref="B5:F5"/>
    <mergeCell ref="B6:B9"/>
    <mergeCell ref="M6:M9"/>
    <mergeCell ref="G5:M5"/>
    <mergeCell ref="G6:G9"/>
    <mergeCell ref="H6:H9"/>
    <mergeCell ref="I6:I9"/>
    <mergeCell ref="J6:J9"/>
    <mergeCell ref="K6:K9"/>
    <mergeCell ref="L6:L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view="pageBreakPreview" topLeftCell="A2" zoomScaleNormal="100" zoomScaleSheetLayoutView="100" workbookViewId="0">
      <selection activeCell="D44" sqref="D43:D4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32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398</v>
      </c>
      <c r="C10" s="14" t="s">
        <v>399</v>
      </c>
      <c r="D10" s="14" t="s">
        <v>400</v>
      </c>
      <c r="E10" s="16">
        <v>450</v>
      </c>
      <c r="F10" s="14" t="s">
        <v>401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402</v>
      </c>
      <c r="C11" s="14" t="s">
        <v>399</v>
      </c>
      <c r="D11" s="14" t="s">
        <v>403</v>
      </c>
      <c r="E11" s="16">
        <v>60</v>
      </c>
      <c r="F11" s="14" t="s">
        <v>290</v>
      </c>
      <c r="G11" s="9"/>
      <c r="H11" s="10"/>
      <c r="I11" s="5" t="str">
        <f t="shared" ref="I11:I24" si="0">IF(H11=0,"",CEILING(E11/H11,1))</f>
        <v/>
      </c>
      <c r="J11" s="11"/>
      <c r="K11" s="6" t="str">
        <f t="shared" ref="K11:K25" si="1">IF(H11=0,"",I11*J11)</f>
        <v/>
      </c>
      <c r="L11" s="12">
        <v>0.08</v>
      </c>
      <c r="M11" s="6" t="str">
        <f t="shared" ref="M11:M25" si="2">IF(H11=0,"",K11+(K11*L11))</f>
        <v/>
      </c>
    </row>
    <row r="12" spans="1:13" ht="13.5" customHeight="1" x14ac:dyDescent="0.25">
      <c r="A12" s="4">
        <v>3</v>
      </c>
      <c r="B12" s="14" t="s">
        <v>404</v>
      </c>
      <c r="C12" s="14" t="s">
        <v>393</v>
      </c>
      <c r="D12" s="14" t="s">
        <v>405</v>
      </c>
      <c r="E12" s="16">
        <v>30</v>
      </c>
      <c r="F12" s="14" t="s">
        <v>290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319</v>
      </c>
      <c r="C13" s="14" t="s">
        <v>406</v>
      </c>
      <c r="D13" s="14" t="s">
        <v>329</v>
      </c>
      <c r="E13" s="16">
        <v>15</v>
      </c>
      <c r="F13" s="14" t="s">
        <v>290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90</v>
      </c>
      <c r="C14" s="14" t="s">
        <v>399</v>
      </c>
      <c r="D14" s="14" t="s">
        <v>329</v>
      </c>
      <c r="E14" s="16">
        <v>30</v>
      </c>
      <c r="F14" s="14" t="s">
        <v>290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407</v>
      </c>
      <c r="C15" s="14" t="s">
        <v>408</v>
      </c>
      <c r="D15" s="14" t="s">
        <v>409</v>
      </c>
      <c r="E15" s="16">
        <v>15</v>
      </c>
      <c r="F15" s="14" t="s">
        <v>290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410</v>
      </c>
      <c r="C16" s="14" t="s">
        <v>399</v>
      </c>
      <c r="D16" s="14" t="s">
        <v>411</v>
      </c>
      <c r="E16" s="16">
        <v>20</v>
      </c>
      <c r="F16" s="14" t="s">
        <v>290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25.5" x14ac:dyDescent="0.25">
      <c r="A17" s="4">
        <v>8</v>
      </c>
      <c r="B17" s="14" t="s">
        <v>412</v>
      </c>
      <c r="C17" s="14" t="s">
        <v>413</v>
      </c>
      <c r="D17" s="14" t="s">
        <v>414</v>
      </c>
      <c r="E17" s="16">
        <v>200</v>
      </c>
      <c r="F17" s="14" t="s">
        <v>290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235</v>
      </c>
      <c r="C18" s="14" t="s">
        <v>399</v>
      </c>
      <c r="D18" s="14" t="s">
        <v>415</v>
      </c>
      <c r="E18" s="16">
        <v>50</v>
      </c>
      <c r="F18" s="14" t="s">
        <v>290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416</v>
      </c>
      <c r="C19" s="14" t="s">
        <v>399</v>
      </c>
      <c r="D19" s="14" t="s">
        <v>417</v>
      </c>
      <c r="E19" s="16">
        <v>15</v>
      </c>
      <c r="F19" s="14" t="s">
        <v>290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103</v>
      </c>
      <c r="C20" s="14" t="s">
        <v>408</v>
      </c>
      <c r="D20" s="14" t="s">
        <v>418</v>
      </c>
      <c r="E20" s="16">
        <v>15</v>
      </c>
      <c r="F20" s="14" t="s">
        <v>290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419</v>
      </c>
      <c r="C21" s="14" t="s">
        <v>408</v>
      </c>
      <c r="D21" s="14" t="s">
        <v>418</v>
      </c>
      <c r="E21" s="16">
        <v>10</v>
      </c>
      <c r="F21" s="14" t="s">
        <v>290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376</v>
      </c>
      <c r="C22" s="14" t="s">
        <v>420</v>
      </c>
      <c r="D22" s="14" t="s">
        <v>421</v>
      </c>
      <c r="E22" s="16">
        <v>48</v>
      </c>
      <c r="F22" s="14" t="s">
        <v>302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378</v>
      </c>
      <c r="C23" s="14" t="s">
        <v>420</v>
      </c>
      <c r="D23" s="14" t="s">
        <v>422</v>
      </c>
      <c r="E23" s="16">
        <v>12</v>
      </c>
      <c r="F23" s="14" t="s">
        <v>302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423</v>
      </c>
      <c r="C24" s="14" t="s">
        <v>399</v>
      </c>
      <c r="D24" s="14" t="s">
        <v>329</v>
      </c>
      <c r="E24" s="16">
        <v>10</v>
      </c>
      <c r="F24" s="14" t="s">
        <v>290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424</v>
      </c>
      <c r="C25" s="14" t="s">
        <v>399</v>
      </c>
      <c r="D25" s="14" t="s">
        <v>425</v>
      </c>
      <c r="E25" s="16">
        <v>924</v>
      </c>
      <c r="F25" s="14" t="s">
        <v>401</v>
      </c>
      <c r="G25" s="9"/>
      <c r="H25" s="10"/>
      <c r="I25" s="5" t="str">
        <f>IF(H25=0,"",CEILING(E25/H25,1))</f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1" t="s">
        <v>15</v>
      </c>
      <c r="B26" s="42"/>
      <c r="C26" s="42"/>
      <c r="D26" s="42"/>
      <c r="E26" s="42"/>
      <c r="F26" s="42"/>
      <c r="G26" s="42"/>
      <c r="H26" s="42"/>
      <c r="I26" s="42"/>
      <c r="J26" s="43"/>
      <c r="K26" s="3">
        <f>SUM(K10:K25)</f>
        <v>0</v>
      </c>
      <c r="L26" s="2"/>
      <c r="M26" s="3">
        <f>SUM(M10:M25)</f>
        <v>0</v>
      </c>
    </row>
    <row r="28" spans="1:13" x14ac:dyDescent="0.25">
      <c r="B28" s="7" t="s">
        <v>17</v>
      </c>
    </row>
    <row r="29" spans="1:13" ht="27" customHeight="1" x14ac:dyDescent="0.25">
      <c r="B29" s="37" t="s">
        <v>20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</row>
    <row r="30" spans="1:13" ht="13.5" customHeight="1" x14ac:dyDescent="0.25">
      <c r="B30" s="37" t="s">
        <v>18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</row>
    <row r="31" spans="1:13" x14ac:dyDescent="0.25">
      <c r="B31" s="37" t="s">
        <v>19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</row>
  </sheetData>
  <sheetProtection password="EB53" sheet="1" objects="1" scenarios="1"/>
  <mergeCells count="22">
    <mergeCell ref="B31:M31"/>
    <mergeCell ref="F6:F9"/>
    <mergeCell ref="G6:G9"/>
    <mergeCell ref="H6:H9"/>
    <mergeCell ref="I6:I9"/>
    <mergeCell ref="J6:J9"/>
    <mergeCell ref="K6:K9"/>
    <mergeCell ref="L6:L9"/>
    <mergeCell ref="M6:M9"/>
    <mergeCell ref="A26:J26"/>
    <mergeCell ref="B29:M29"/>
    <mergeCell ref="B30:M30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view="pageBreakPreview" topLeftCell="A25" zoomScaleNormal="100" zoomScaleSheetLayoutView="100" workbookViewId="0">
      <selection activeCell="C42" sqref="C4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33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38.25" x14ac:dyDescent="0.25">
      <c r="A10" s="4">
        <v>1</v>
      </c>
      <c r="B10" s="14" t="s">
        <v>426</v>
      </c>
      <c r="C10" s="14" t="s">
        <v>104</v>
      </c>
      <c r="D10" s="14" t="s">
        <v>427</v>
      </c>
      <c r="E10" s="16">
        <v>600</v>
      </c>
      <c r="F10" s="14" t="s">
        <v>428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38.25" x14ac:dyDescent="0.25">
      <c r="A11" s="4">
        <v>2</v>
      </c>
      <c r="B11" s="14" t="s">
        <v>429</v>
      </c>
      <c r="C11" s="14" t="s">
        <v>104</v>
      </c>
      <c r="D11" s="14" t="s">
        <v>430</v>
      </c>
      <c r="E11" s="16">
        <v>340</v>
      </c>
      <c r="F11" s="14" t="s">
        <v>428</v>
      </c>
      <c r="G11" s="9"/>
      <c r="H11" s="10"/>
      <c r="I11" s="5" t="str">
        <f t="shared" ref="I11:I41" si="0">IF(H11=0,"",CEILING(E11/H11,1))</f>
        <v/>
      </c>
      <c r="J11" s="11"/>
      <c r="K11" s="6" t="str">
        <f t="shared" ref="K11:K42" si="1">IF(H11=0,"",I11*J11)</f>
        <v/>
      </c>
      <c r="L11" s="12">
        <v>0.08</v>
      </c>
      <c r="M11" s="6" t="str">
        <f t="shared" ref="M11:M42" si="2">IF(H11=0,"",K11+(K11*L11))</f>
        <v/>
      </c>
    </row>
    <row r="12" spans="1:13" x14ac:dyDescent="0.25">
      <c r="A12" s="4">
        <v>3</v>
      </c>
      <c r="B12" s="14" t="s">
        <v>431</v>
      </c>
      <c r="C12" s="14" t="s">
        <v>261</v>
      </c>
      <c r="D12" s="14" t="s">
        <v>432</v>
      </c>
      <c r="E12" s="16">
        <v>6700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x14ac:dyDescent="0.25">
      <c r="A13" s="4">
        <v>4</v>
      </c>
      <c r="B13" s="14" t="s">
        <v>433</v>
      </c>
      <c r="C13" s="14" t="s">
        <v>434</v>
      </c>
      <c r="D13" s="14" t="s">
        <v>435</v>
      </c>
      <c r="E13" s="16">
        <v>96</v>
      </c>
      <c r="F13" s="14" t="s">
        <v>436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38.25" x14ac:dyDescent="0.25">
      <c r="A14" s="4">
        <v>5</v>
      </c>
      <c r="B14" s="14" t="s">
        <v>433</v>
      </c>
      <c r="C14" s="14" t="s">
        <v>434</v>
      </c>
      <c r="D14" s="14" t="s">
        <v>437</v>
      </c>
      <c r="E14" s="16">
        <v>610</v>
      </c>
      <c r="F14" s="14" t="s">
        <v>428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38.25" x14ac:dyDescent="0.25">
      <c r="A15" s="4">
        <v>6</v>
      </c>
      <c r="B15" s="14" t="s">
        <v>433</v>
      </c>
      <c r="C15" s="14" t="s">
        <v>104</v>
      </c>
      <c r="D15" s="14" t="s">
        <v>438</v>
      </c>
      <c r="E15" s="16">
        <v>2100</v>
      </c>
      <c r="F15" s="14" t="s">
        <v>439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38.25" x14ac:dyDescent="0.25">
      <c r="A16" s="4">
        <v>7</v>
      </c>
      <c r="B16" s="14" t="s">
        <v>433</v>
      </c>
      <c r="C16" s="14" t="s">
        <v>104</v>
      </c>
      <c r="D16" s="14" t="s">
        <v>440</v>
      </c>
      <c r="E16" s="16">
        <v>16500</v>
      </c>
      <c r="F16" s="14" t="s">
        <v>441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38.25" x14ac:dyDescent="0.25">
      <c r="A17" s="4">
        <v>8</v>
      </c>
      <c r="B17" s="14" t="s">
        <v>433</v>
      </c>
      <c r="C17" s="14" t="s">
        <v>104</v>
      </c>
      <c r="D17" s="14" t="s">
        <v>437</v>
      </c>
      <c r="E17" s="16">
        <v>24500</v>
      </c>
      <c r="F17" s="14" t="s">
        <v>428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38.25" x14ac:dyDescent="0.25">
      <c r="A18" s="4">
        <v>9</v>
      </c>
      <c r="B18" s="14" t="s">
        <v>433</v>
      </c>
      <c r="C18" s="14" t="s">
        <v>104</v>
      </c>
      <c r="D18" s="14" t="s">
        <v>442</v>
      </c>
      <c r="E18" s="16">
        <v>16600</v>
      </c>
      <c r="F18" s="14" t="s">
        <v>443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433</v>
      </c>
      <c r="C19" s="14" t="s">
        <v>66</v>
      </c>
      <c r="D19" s="14" t="s">
        <v>444</v>
      </c>
      <c r="E19" s="16">
        <v>13500</v>
      </c>
      <c r="F19" s="14" t="s">
        <v>68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445</v>
      </c>
      <c r="C20" s="14" t="s">
        <v>261</v>
      </c>
      <c r="D20" s="14" t="s">
        <v>446</v>
      </c>
      <c r="E20" s="16">
        <v>3600</v>
      </c>
      <c r="F20" s="14" t="s">
        <v>68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38.25" x14ac:dyDescent="0.25">
      <c r="A21" s="4">
        <v>12</v>
      </c>
      <c r="B21" s="14" t="s">
        <v>447</v>
      </c>
      <c r="C21" s="14" t="s">
        <v>104</v>
      </c>
      <c r="D21" s="14" t="s">
        <v>448</v>
      </c>
      <c r="E21" s="16">
        <v>600</v>
      </c>
      <c r="F21" s="14" t="s">
        <v>428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x14ac:dyDescent="0.25">
      <c r="A22" s="4">
        <v>13</v>
      </c>
      <c r="B22" s="14" t="s">
        <v>449</v>
      </c>
      <c r="C22" s="14" t="s">
        <v>66</v>
      </c>
      <c r="D22" s="14" t="s">
        <v>450</v>
      </c>
      <c r="E22" s="16">
        <v>750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451</v>
      </c>
      <c r="C23" s="14" t="s">
        <v>66</v>
      </c>
      <c r="D23" s="14" t="s">
        <v>452</v>
      </c>
      <c r="E23" s="16">
        <v>300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38.25" x14ac:dyDescent="0.25">
      <c r="A24" s="4">
        <v>15</v>
      </c>
      <c r="B24" s="14" t="s">
        <v>453</v>
      </c>
      <c r="C24" s="14" t="s">
        <v>104</v>
      </c>
      <c r="D24" s="14" t="s">
        <v>454</v>
      </c>
      <c r="E24" s="16">
        <v>500</v>
      </c>
      <c r="F24" s="14" t="s">
        <v>443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38.25" x14ac:dyDescent="0.25">
      <c r="A25" s="4">
        <v>16</v>
      </c>
      <c r="B25" s="14" t="s">
        <v>453</v>
      </c>
      <c r="C25" s="14" t="s">
        <v>104</v>
      </c>
      <c r="D25" s="14" t="s">
        <v>455</v>
      </c>
      <c r="E25" s="16">
        <v>6300</v>
      </c>
      <c r="F25" s="14" t="s">
        <v>428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38.25" x14ac:dyDescent="0.25">
      <c r="A26" s="4">
        <v>17</v>
      </c>
      <c r="B26" s="14" t="s">
        <v>453</v>
      </c>
      <c r="C26" s="14" t="s">
        <v>104</v>
      </c>
      <c r="D26" s="14" t="s">
        <v>456</v>
      </c>
      <c r="E26" s="16">
        <v>300</v>
      </c>
      <c r="F26" s="14" t="s">
        <v>439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38.25" x14ac:dyDescent="0.25">
      <c r="A27" s="4">
        <v>18</v>
      </c>
      <c r="B27" s="14" t="s">
        <v>453</v>
      </c>
      <c r="C27" s="14" t="s">
        <v>104</v>
      </c>
      <c r="D27" s="14" t="s">
        <v>457</v>
      </c>
      <c r="E27" s="16">
        <v>160</v>
      </c>
      <c r="F27" s="14" t="s">
        <v>441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38.25" x14ac:dyDescent="0.25">
      <c r="A28" s="4">
        <v>19</v>
      </c>
      <c r="B28" s="14" t="s">
        <v>458</v>
      </c>
      <c r="C28" s="14" t="s">
        <v>104</v>
      </c>
      <c r="D28" s="14" t="s">
        <v>459</v>
      </c>
      <c r="E28" s="16">
        <v>3300</v>
      </c>
      <c r="F28" s="14" t="s">
        <v>428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38.25" x14ac:dyDescent="0.25">
      <c r="A29" s="4">
        <v>20</v>
      </c>
      <c r="B29" s="14" t="s">
        <v>458</v>
      </c>
      <c r="C29" s="14" t="s">
        <v>104</v>
      </c>
      <c r="D29" s="14" t="s">
        <v>460</v>
      </c>
      <c r="E29" s="16">
        <v>100</v>
      </c>
      <c r="F29" s="14" t="s">
        <v>443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x14ac:dyDescent="0.25">
      <c r="A30" s="4">
        <v>21</v>
      </c>
      <c r="B30" s="14" t="s">
        <v>461</v>
      </c>
      <c r="C30" s="14" t="s">
        <v>104</v>
      </c>
      <c r="D30" s="14" t="s">
        <v>462</v>
      </c>
      <c r="E30" s="16">
        <v>1200</v>
      </c>
      <c r="F30" s="14" t="s">
        <v>463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x14ac:dyDescent="0.25">
      <c r="A31" s="4">
        <v>22</v>
      </c>
      <c r="B31" s="14" t="s">
        <v>464</v>
      </c>
      <c r="C31" s="14" t="s">
        <v>104</v>
      </c>
      <c r="D31" s="14" t="s">
        <v>301</v>
      </c>
      <c r="E31" s="16">
        <v>22200</v>
      </c>
      <c r="F31" s="14" t="s">
        <v>226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38.25" x14ac:dyDescent="0.25">
      <c r="A32" s="4">
        <v>23</v>
      </c>
      <c r="B32" s="14" t="s">
        <v>465</v>
      </c>
      <c r="C32" s="14" t="s">
        <v>104</v>
      </c>
      <c r="D32" s="14" t="s">
        <v>301</v>
      </c>
      <c r="E32" s="16">
        <v>100</v>
      </c>
      <c r="F32" s="14" t="s">
        <v>439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38.25" x14ac:dyDescent="0.25">
      <c r="A33" s="4">
        <v>24</v>
      </c>
      <c r="B33" s="14" t="s">
        <v>465</v>
      </c>
      <c r="C33" s="14" t="s">
        <v>104</v>
      </c>
      <c r="D33" s="14" t="s">
        <v>301</v>
      </c>
      <c r="E33" s="16">
        <v>400</v>
      </c>
      <c r="F33" s="14" t="s">
        <v>428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38.25" x14ac:dyDescent="0.25">
      <c r="A34" s="4">
        <v>25</v>
      </c>
      <c r="B34" s="14" t="s">
        <v>466</v>
      </c>
      <c r="C34" s="14" t="s">
        <v>104</v>
      </c>
      <c r="D34" s="14" t="s">
        <v>301</v>
      </c>
      <c r="E34" s="16">
        <v>1100</v>
      </c>
      <c r="F34" s="14" t="s">
        <v>428</v>
      </c>
      <c r="G34" s="9"/>
      <c r="H34" s="10"/>
      <c r="I34" s="5" t="str">
        <f t="shared" si="0"/>
        <v/>
      </c>
      <c r="J34" s="11"/>
      <c r="K34" s="6" t="str">
        <f t="shared" si="1"/>
        <v/>
      </c>
      <c r="L34" s="12">
        <v>0.08</v>
      </c>
      <c r="M34" s="6" t="str">
        <f t="shared" si="2"/>
        <v/>
      </c>
    </row>
    <row r="35" spans="1:13" ht="38.25" x14ac:dyDescent="0.25">
      <c r="A35" s="4">
        <v>26</v>
      </c>
      <c r="B35" s="14" t="s">
        <v>466</v>
      </c>
      <c r="C35" s="14" t="s">
        <v>104</v>
      </c>
      <c r="D35" s="14" t="s">
        <v>301</v>
      </c>
      <c r="E35" s="16">
        <v>400</v>
      </c>
      <c r="F35" s="14" t="s">
        <v>439</v>
      </c>
      <c r="G35" s="9"/>
      <c r="H35" s="10"/>
      <c r="I35" s="5" t="str">
        <f t="shared" si="0"/>
        <v/>
      </c>
      <c r="J35" s="11"/>
      <c r="K35" s="6" t="str">
        <f t="shared" si="1"/>
        <v/>
      </c>
      <c r="L35" s="12">
        <v>0.08</v>
      </c>
      <c r="M35" s="6" t="str">
        <f t="shared" si="2"/>
        <v/>
      </c>
    </row>
    <row r="36" spans="1:13" ht="38.25" x14ac:dyDescent="0.25">
      <c r="A36" s="4">
        <v>27</v>
      </c>
      <c r="B36" s="14" t="s">
        <v>467</v>
      </c>
      <c r="C36" s="14" t="s">
        <v>301</v>
      </c>
      <c r="D36" s="14" t="s">
        <v>468</v>
      </c>
      <c r="E36" s="16">
        <v>1920</v>
      </c>
      <c r="F36" s="14" t="s">
        <v>469</v>
      </c>
      <c r="G36" s="9"/>
      <c r="H36" s="10"/>
      <c r="I36" s="5" t="str">
        <f t="shared" si="0"/>
        <v/>
      </c>
      <c r="J36" s="11"/>
      <c r="K36" s="6" t="str">
        <f t="shared" si="1"/>
        <v/>
      </c>
      <c r="L36" s="12">
        <v>0.08</v>
      </c>
      <c r="M36" s="6" t="str">
        <f t="shared" si="2"/>
        <v/>
      </c>
    </row>
    <row r="37" spans="1:13" ht="38.25" x14ac:dyDescent="0.25">
      <c r="A37" s="4">
        <v>28</v>
      </c>
      <c r="B37" s="14" t="s">
        <v>467</v>
      </c>
      <c r="C37" s="14" t="s">
        <v>301</v>
      </c>
      <c r="D37" s="14" t="s">
        <v>470</v>
      </c>
      <c r="E37" s="16">
        <v>1200</v>
      </c>
      <c r="F37" s="14" t="s">
        <v>471</v>
      </c>
      <c r="G37" s="9"/>
      <c r="H37" s="10"/>
      <c r="I37" s="5" t="str">
        <f t="shared" si="0"/>
        <v/>
      </c>
      <c r="J37" s="11"/>
      <c r="K37" s="6" t="str">
        <f t="shared" si="1"/>
        <v/>
      </c>
      <c r="L37" s="12">
        <v>0.08</v>
      </c>
      <c r="M37" s="6" t="str">
        <f t="shared" si="2"/>
        <v/>
      </c>
    </row>
    <row r="38" spans="1:13" ht="13.5" customHeight="1" x14ac:dyDescent="0.25">
      <c r="A38" s="4">
        <v>29</v>
      </c>
      <c r="B38" s="14" t="s">
        <v>472</v>
      </c>
      <c r="C38" s="14" t="s">
        <v>473</v>
      </c>
      <c r="D38" s="14" t="s">
        <v>474</v>
      </c>
      <c r="E38" s="16">
        <v>5000</v>
      </c>
      <c r="F38" s="14" t="s">
        <v>68</v>
      </c>
      <c r="G38" s="9"/>
      <c r="H38" s="10"/>
      <c r="I38" s="5" t="str">
        <f t="shared" si="0"/>
        <v/>
      </c>
      <c r="J38" s="11"/>
      <c r="K38" s="6" t="str">
        <f t="shared" si="1"/>
        <v/>
      </c>
      <c r="L38" s="12">
        <v>0.08</v>
      </c>
      <c r="M38" s="6" t="str">
        <f t="shared" si="2"/>
        <v/>
      </c>
    </row>
    <row r="39" spans="1:13" ht="38.25" x14ac:dyDescent="0.25">
      <c r="A39" s="4">
        <v>30</v>
      </c>
      <c r="B39" s="14" t="s">
        <v>472</v>
      </c>
      <c r="C39" s="14" t="s">
        <v>473</v>
      </c>
      <c r="D39" s="14" t="s">
        <v>475</v>
      </c>
      <c r="E39" s="16">
        <v>940</v>
      </c>
      <c r="F39" s="14" t="s">
        <v>428</v>
      </c>
      <c r="G39" s="9"/>
      <c r="H39" s="10"/>
      <c r="I39" s="5" t="str">
        <f t="shared" si="0"/>
        <v/>
      </c>
      <c r="J39" s="11"/>
      <c r="K39" s="6" t="str">
        <f t="shared" si="1"/>
        <v/>
      </c>
      <c r="L39" s="12">
        <v>0.08</v>
      </c>
      <c r="M39" s="6" t="str">
        <f t="shared" si="2"/>
        <v/>
      </c>
    </row>
    <row r="40" spans="1:13" ht="38.25" x14ac:dyDescent="0.25">
      <c r="A40" s="4">
        <v>31</v>
      </c>
      <c r="B40" s="14" t="s">
        <v>472</v>
      </c>
      <c r="C40" s="14" t="s">
        <v>473</v>
      </c>
      <c r="D40" s="14" t="s">
        <v>476</v>
      </c>
      <c r="E40" s="16">
        <v>300</v>
      </c>
      <c r="F40" s="14" t="s">
        <v>439</v>
      </c>
      <c r="G40" s="9"/>
      <c r="H40" s="10"/>
      <c r="I40" s="5" t="str">
        <f t="shared" si="0"/>
        <v/>
      </c>
      <c r="J40" s="11"/>
      <c r="K40" s="6" t="str">
        <f t="shared" si="1"/>
        <v/>
      </c>
      <c r="L40" s="12">
        <v>0.08</v>
      </c>
      <c r="M40" s="6" t="str">
        <f t="shared" si="2"/>
        <v/>
      </c>
    </row>
    <row r="41" spans="1:13" ht="38.25" x14ac:dyDescent="0.25">
      <c r="A41" s="4">
        <v>32</v>
      </c>
      <c r="B41" s="14" t="s">
        <v>472</v>
      </c>
      <c r="C41" s="14" t="s">
        <v>473</v>
      </c>
      <c r="D41" s="14" t="s">
        <v>477</v>
      </c>
      <c r="E41" s="16">
        <v>640</v>
      </c>
      <c r="F41" s="14" t="s">
        <v>443</v>
      </c>
      <c r="G41" s="9"/>
      <c r="H41" s="10"/>
      <c r="I41" s="5" t="str">
        <f t="shared" si="0"/>
        <v/>
      </c>
      <c r="J41" s="11"/>
      <c r="K41" s="6" t="str">
        <f t="shared" si="1"/>
        <v/>
      </c>
      <c r="L41" s="12">
        <v>0.08</v>
      </c>
      <c r="M41" s="6" t="str">
        <f t="shared" si="2"/>
        <v/>
      </c>
    </row>
    <row r="42" spans="1:13" ht="38.25" x14ac:dyDescent="0.25">
      <c r="A42" s="4">
        <v>33</v>
      </c>
      <c r="B42" s="14" t="s">
        <v>478</v>
      </c>
      <c r="C42" s="14" t="s">
        <v>104</v>
      </c>
      <c r="D42" s="14" t="s">
        <v>479</v>
      </c>
      <c r="E42" s="16">
        <v>100</v>
      </c>
      <c r="F42" s="14" t="s">
        <v>428</v>
      </c>
      <c r="G42" s="9"/>
      <c r="H42" s="10"/>
      <c r="I42" s="5" t="str">
        <f>IF(H42=0,"",CEILING(E42/H42,1))</f>
        <v/>
      </c>
      <c r="J42" s="11"/>
      <c r="K42" s="6" t="str">
        <f t="shared" si="1"/>
        <v/>
      </c>
      <c r="L42" s="12">
        <v>0.08</v>
      </c>
      <c r="M42" s="6" t="str">
        <f t="shared" si="2"/>
        <v/>
      </c>
    </row>
    <row r="43" spans="1:13" ht="13.5" customHeight="1" x14ac:dyDescent="0.25">
      <c r="A43" s="41" t="s">
        <v>15</v>
      </c>
      <c r="B43" s="42"/>
      <c r="C43" s="42"/>
      <c r="D43" s="42"/>
      <c r="E43" s="42"/>
      <c r="F43" s="42"/>
      <c r="G43" s="42"/>
      <c r="H43" s="42"/>
      <c r="I43" s="42"/>
      <c r="J43" s="43"/>
      <c r="K43" s="3">
        <f>SUM(K10:K42)</f>
        <v>0</v>
      </c>
      <c r="L43" s="2"/>
      <c r="M43" s="3">
        <f>SUM(M10:M42)</f>
        <v>0</v>
      </c>
    </row>
    <row r="45" spans="1:13" x14ac:dyDescent="0.25">
      <c r="B45" s="7" t="s">
        <v>17</v>
      </c>
    </row>
    <row r="46" spans="1:13" ht="27" customHeight="1" x14ac:dyDescent="0.25">
      <c r="B46" s="37" t="s">
        <v>20</v>
      </c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</row>
    <row r="47" spans="1:13" ht="13.5" customHeight="1" x14ac:dyDescent="0.25">
      <c r="B47" s="37" t="s">
        <v>18</v>
      </c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</row>
    <row r="48" spans="1:13" x14ac:dyDescent="0.25">
      <c r="B48" s="37" t="s">
        <v>19</v>
      </c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</row>
  </sheetData>
  <sheetProtection password="EB53" sheet="1" objects="1" scenarios="1"/>
  <mergeCells count="22">
    <mergeCell ref="B48:M48"/>
    <mergeCell ref="F6:F9"/>
    <mergeCell ref="G6:G9"/>
    <mergeCell ref="H6:H9"/>
    <mergeCell ref="I6:I9"/>
    <mergeCell ref="J6:J9"/>
    <mergeCell ref="K6:K9"/>
    <mergeCell ref="L6:L9"/>
    <mergeCell ref="M6:M9"/>
    <mergeCell ref="A43:J43"/>
    <mergeCell ref="B46:M46"/>
    <mergeCell ref="B47:M47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  <ignoredErrors>
    <ignoredError sqref="D42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view="pageBreakPreview" topLeftCell="A25" zoomScaleNormal="100" zoomScaleSheetLayoutView="100" workbookViewId="0">
      <selection activeCell="E46" sqref="E4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34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02" x14ac:dyDescent="0.25">
      <c r="A10" s="4">
        <v>1</v>
      </c>
      <c r="B10" s="14" t="s">
        <v>480</v>
      </c>
      <c r="C10" s="14" t="s">
        <v>481</v>
      </c>
      <c r="D10" s="14" t="s">
        <v>301</v>
      </c>
      <c r="E10" s="16">
        <v>220</v>
      </c>
      <c r="F10" s="14" t="s">
        <v>482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0.05</v>
      </c>
      <c r="M10" s="6" t="str">
        <f>IF(H10=0,"",K10+(K10*L10))</f>
        <v/>
      </c>
    </row>
    <row r="11" spans="1:13" ht="102" x14ac:dyDescent="0.25">
      <c r="A11" s="4">
        <v>2</v>
      </c>
      <c r="B11" s="14" t="s">
        <v>483</v>
      </c>
      <c r="C11" s="14" t="s">
        <v>481</v>
      </c>
      <c r="D11" s="14" t="s">
        <v>301</v>
      </c>
      <c r="E11" s="16">
        <v>232</v>
      </c>
      <c r="F11" s="14" t="s">
        <v>482</v>
      </c>
      <c r="G11" s="9"/>
      <c r="H11" s="10"/>
      <c r="I11" s="5" t="str">
        <f t="shared" ref="I11:I35" si="0">IF(H11=0,"",CEILING(E11/H11,1))</f>
        <v/>
      </c>
      <c r="J11" s="11"/>
      <c r="K11" s="6" t="str">
        <f t="shared" ref="K11:K35" si="1">IF(H11=0,"",I11*J11)</f>
        <v/>
      </c>
      <c r="L11" s="12">
        <v>0.05</v>
      </c>
      <c r="M11" s="6" t="str">
        <f t="shared" ref="M11:M35" si="2">IF(H11=0,"",K11+(K11*L11))</f>
        <v/>
      </c>
    </row>
    <row r="12" spans="1:13" ht="140.25" x14ac:dyDescent="0.25">
      <c r="A12" s="4">
        <v>3</v>
      </c>
      <c r="B12" s="14" t="s">
        <v>484</v>
      </c>
      <c r="C12" s="14" t="s">
        <v>485</v>
      </c>
      <c r="D12" s="14" t="s">
        <v>301</v>
      </c>
      <c r="E12" s="16">
        <v>60</v>
      </c>
      <c r="F12" s="14" t="s">
        <v>486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0.05</v>
      </c>
      <c r="M12" s="6" t="str">
        <f t="shared" si="2"/>
        <v/>
      </c>
    </row>
    <row r="13" spans="1:13" ht="140.25" x14ac:dyDescent="0.25">
      <c r="A13" s="4">
        <v>4</v>
      </c>
      <c r="B13" s="14" t="s">
        <v>487</v>
      </c>
      <c r="C13" s="14" t="s">
        <v>485</v>
      </c>
      <c r="D13" s="14" t="s">
        <v>301</v>
      </c>
      <c r="E13" s="16">
        <v>2400</v>
      </c>
      <c r="F13" s="14" t="s">
        <v>488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0.05</v>
      </c>
      <c r="M13" s="6" t="str">
        <f t="shared" si="2"/>
        <v/>
      </c>
    </row>
    <row r="14" spans="1:13" ht="140.25" x14ac:dyDescent="0.25">
      <c r="A14" s="4">
        <v>5</v>
      </c>
      <c r="B14" s="14" t="s">
        <v>487</v>
      </c>
      <c r="C14" s="14" t="s">
        <v>485</v>
      </c>
      <c r="D14" s="14" t="s">
        <v>301</v>
      </c>
      <c r="E14" s="16">
        <v>624</v>
      </c>
      <c r="F14" s="14" t="s">
        <v>486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0.05</v>
      </c>
      <c r="M14" s="6" t="str">
        <f t="shared" si="2"/>
        <v/>
      </c>
    </row>
    <row r="15" spans="1:13" ht="114.75" x14ac:dyDescent="0.25">
      <c r="A15" s="4">
        <v>6</v>
      </c>
      <c r="B15" s="14" t="s">
        <v>489</v>
      </c>
      <c r="C15" s="14" t="s">
        <v>485</v>
      </c>
      <c r="D15" s="14" t="s">
        <v>301</v>
      </c>
      <c r="E15" s="16">
        <v>464</v>
      </c>
      <c r="F15" s="14" t="s">
        <v>488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0.05</v>
      </c>
      <c r="M15" s="6" t="str">
        <f t="shared" si="2"/>
        <v/>
      </c>
    </row>
    <row r="16" spans="1:13" ht="140.25" x14ac:dyDescent="0.25">
      <c r="A16" s="4">
        <v>7</v>
      </c>
      <c r="B16" s="14" t="s">
        <v>490</v>
      </c>
      <c r="C16" s="14" t="s">
        <v>485</v>
      </c>
      <c r="D16" s="14" t="s">
        <v>301</v>
      </c>
      <c r="E16" s="16">
        <v>600</v>
      </c>
      <c r="F16" s="14" t="s">
        <v>488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0.05</v>
      </c>
      <c r="M16" s="6" t="str">
        <f t="shared" si="2"/>
        <v/>
      </c>
    </row>
    <row r="17" spans="1:13" ht="140.25" x14ac:dyDescent="0.25">
      <c r="A17" s="4">
        <v>8</v>
      </c>
      <c r="B17" s="14" t="s">
        <v>490</v>
      </c>
      <c r="C17" s="14" t="s">
        <v>485</v>
      </c>
      <c r="D17" s="14" t="s">
        <v>301</v>
      </c>
      <c r="E17" s="16">
        <v>180</v>
      </c>
      <c r="F17" s="14" t="s">
        <v>486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0.05</v>
      </c>
      <c r="M17" s="6" t="str">
        <f t="shared" si="2"/>
        <v/>
      </c>
    </row>
    <row r="18" spans="1:13" ht="127.5" x14ac:dyDescent="0.25">
      <c r="A18" s="4">
        <v>9</v>
      </c>
      <c r="B18" s="14" t="s">
        <v>491</v>
      </c>
      <c r="C18" s="14" t="s">
        <v>481</v>
      </c>
      <c r="D18" s="14" t="s">
        <v>301</v>
      </c>
      <c r="E18" s="16">
        <v>120</v>
      </c>
      <c r="F18" s="14" t="s">
        <v>482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0.05</v>
      </c>
      <c r="M18" s="6" t="str">
        <f t="shared" si="2"/>
        <v/>
      </c>
    </row>
    <row r="19" spans="1:13" ht="51" x14ac:dyDescent="0.25">
      <c r="A19" s="4">
        <v>10</v>
      </c>
      <c r="B19" s="14" t="s">
        <v>492</v>
      </c>
      <c r="C19" s="14" t="s">
        <v>481</v>
      </c>
      <c r="D19" s="14" t="s">
        <v>301</v>
      </c>
      <c r="E19" s="16">
        <v>556</v>
      </c>
      <c r="F19" s="14" t="s">
        <v>493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0.05</v>
      </c>
      <c r="M19" s="6" t="str">
        <f t="shared" si="2"/>
        <v/>
      </c>
    </row>
    <row r="20" spans="1:13" ht="89.25" x14ac:dyDescent="0.25">
      <c r="A20" s="4">
        <v>11</v>
      </c>
      <c r="B20" s="14" t="s">
        <v>494</v>
      </c>
      <c r="C20" s="14" t="s">
        <v>485</v>
      </c>
      <c r="D20" s="14" t="s">
        <v>301</v>
      </c>
      <c r="E20" s="16">
        <v>2800</v>
      </c>
      <c r="F20" s="14" t="s">
        <v>488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0.05</v>
      </c>
      <c r="M20" s="6" t="str">
        <f t="shared" si="2"/>
        <v/>
      </c>
    </row>
    <row r="21" spans="1:13" ht="178.5" x14ac:dyDescent="0.25">
      <c r="A21" s="4">
        <v>12</v>
      </c>
      <c r="B21" s="14" t="s">
        <v>495</v>
      </c>
      <c r="C21" s="14" t="s">
        <v>485</v>
      </c>
      <c r="D21" s="14" t="s">
        <v>301</v>
      </c>
      <c r="E21" s="16">
        <v>3360</v>
      </c>
      <c r="F21" s="14" t="s">
        <v>486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0.05</v>
      </c>
      <c r="M21" s="6" t="str">
        <f t="shared" si="2"/>
        <v/>
      </c>
    </row>
    <row r="22" spans="1:13" ht="114.75" x14ac:dyDescent="0.25">
      <c r="A22" s="4">
        <v>13</v>
      </c>
      <c r="B22" s="14" t="s">
        <v>496</v>
      </c>
      <c r="C22" s="14" t="s">
        <v>485</v>
      </c>
      <c r="D22" s="14" t="s">
        <v>301</v>
      </c>
      <c r="E22" s="16">
        <v>280</v>
      </c>
      <c r="F22" s="14" t="s">
        <v>488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0.05</v>
      </c>
      <c r="M22" s="6" t="str">
        <f t="shared" si="2"/>
        <v/>
      </c>
    </row>
    <row r="23" spans="1:13" ht="89.25" x14ac:dyDescent="0.25">
      <c r="A23" s="4">
        <v>14</v>
      </c>
      <c r="B23" s="14" t="s">
        <v>497</v>
      </c>
      <c r="C23" s="14" t="s">
        <v>481</v>
      </c>
      <c r="D23" s="14" t="s">
        <v>301</v>
      </c>
      <c r="E23" s="16">
        <v>736</v>
      </c>
      <c r="F23" s="14" t="s">
        <v>493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0.05</v>
      </c>
      <c r="M23" s="6" t="str">
        <f t="shared" si="2"/>
        <v/>
      </c>
    </row>
    <row r="24" spans="1:13" ht="140.25" x14ac:dyDescent="0.25">
      <c r="A24" s="4">
        <v>15</v>
      </c>
      <c r="B24" s="14" t="s">
        <v>498</v>
      </c>
      <c r="C24" s="14" t="s">
        <v>481</v>
      </c>
      <c r="D24" s="14" t="s">
        <v>301</v>
      </c>
      <c r="E24" s="16">
        <v>308</v>
      </c>
      <c r="F24" s="14" t="s">
        <v>482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0.05</v>
      </c>
      <c r="M24" s="6" t="str">
        <f t="shared" si="2"/>
        <v/>
      </c>
    </row>
    <row r="25" spans="1:13" ht="102" x14ac:dyDescent="0.25">
      <c r="A25" s="4">
        <v>16</v>
      </c>
      <c r="B25" s="14" t="s">
        <v>499</v>
      </c>
      <c r="C25" s="14" t="s">
        <v>481</v>
      </c>
      <c r="D25" s="14" t="s">
        <v>301</v>
      </c>
      <c r="E25" s="16">
        <v>1640</v>
      </c>
      <c r="F25" s="14" t="s">
        <v>500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0.05</v>
      </c>
      <c r="M25" s="6" t="str">
        <f t="shared" si="2"/>
        <v/>
      </c>
    </row>
    <row r="26" spans="1:13" ht="102" x14ac:dyDescent="0.25">
      <c r="A26" s="4">
        <v>17</v>
      </c>
      <c r="B26" s="14" t="s">
        <v>501</v>
      </c>
      <c r="C26" s="14" t="s">
        <v>502</v>
      </c>
      <c r="D26" s="14" t="s">
        <v>301</v>
      </c>
      <c r="E26" s="16">
        <v>100</v>
      </c>
      <c r="F26" s="14" t="s">
        <v>503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0.05</v>
      </c>
      <c r="M26" s="6" t="str">
        <f t="shared" si="2"/>
        <v/>
      </c>
    </row>
    <row r="27" spans="1:13" ht="127.5" x14ac:dyDescent="0.25">
      <c r="A27" s="4">
        <v>18</v>
      </c>
      <c r="B27" s="14" t="s">
        <v>504</v>
      </c>
      <c r="C27" s="14" t="s">
        <v>502</v>
      </c>
      <c r="D27" s="14" t="s">
        <v>301</v>
      </c>
      <c r="E27" s="16">
        <v>5</v>
      </c>
      <c r="F27" s="14" t="s">
        <v>505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0.05</v>
      </c>
      <c r="M27" s="6" t="str">
        <f t="shared" si="2"/>
        <v/>
      </c>
    </row>
    <row r="28" spans="1:13" ht="89.25" x14ac:dyDescent="0.25">
      <c r="A28" s="4">
        <v>19</v>
      </c>
      <c r="B28" s="14" t="s">
        <v>506</v>
      </c>
      <c r="C28" s="14" t="s">
        <v>301</v>
      </c>
      <c r="D28" s="14" t="s">
        <v>301</v>
      </c>
      <c r="E28" s="16">
        <v>1104</v>
      </c>
      <c r="F28" s="14" t="s">
        <v>507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38.25" x14ac:dyDescent="0.25">
      <c r="A29" s="4">
        <v>20</v>
      </c>
      <c r="B29" s="14" t="s">
        <v>508</v>
      </c>
      <c r="C29" s="14" t="s">
        <v>301</v>
      </c>
      <c r="D29" s="14" t="s">
        <v>301</v>
      </c>
      <c r="E29" s="16">
        <v>1620</v>
      </c>
      <c r="F29" s="14" t="s">
        <v>507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14.75" x14ac:dyDescent="0.25">
      <c r="A30" s="4">
        <v>21</v>
      </c>
      <c r="B30" s="14" t="s">
        <v>509</v>
      </c>
      <c r="C30" s="14" t="s">
        <v>301</v>
      </c>
      <c r="D30" s="14" t="s">
        <v>301</v>
      </c>
      <c r="E30" s="16">
        <v>3900</v>
      </c>
      <c r="F30" s="14" t="s">
        <v>507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02" x14ac:dyDescent="0.25">
      <c r="A31" s="4">
        <v>22</v>
      </c>
      <c r="B31" s="14" t="s">
        <v>510</v>
      </c>
      <c r="C31" s="14" t="s">
        <v>301</v>
      </c>
      <c r="D31" s="14" t="s">
        <v>301</v>
      </c>
      <c r="E31" s="16">
        <v>3600</v>
      </c>
      <c r="F31" s="14" t="s">
        <v>507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40.25" x14ac:dyDescent="0.25">
      <c r="A32" s="4">
        <v>23</v>
      </c>
      <c r="B32" s="14" t="s">
        <v>511</v>
      </c>
      <c r="C32" s="14" t="s">
        <v>301</v>
      </c>
      <c r="D32" s="14" t="s">
        <v>301</v>
      </c>
      <c r="E32" s="16">
        <v>25</v>
      </c>
      <c r="F32" s="14" t="s">
        <v>512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89.25" x14ac:dyDescent="0.25">
      <c r="A33" s="4">
        <v>24</v>
      </c>
      <c r="B33" s="14" t="s">
        <v>513</v>
      </c>
      <c r="C33" s="14" t="s">
        <v>301</v>
      </c>
      <c r="D33" s="14" t="s">
        <v>301</v>
      </c>
      <c r="E33" s="16">
        <v>110</v>
      </c>
      <c r="F33" s="14" t="s">
        <v>507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65.75" x14ac:dyDescent="0.25">
      <c r="A34" s="4">
        <v>25</v>
      </c>
      <c r="B34" s="14" t="s">
        <v>514</v>
      </c>
      <c r="C34" s="14" t="s">
        <v>301</v>
      </c>
      <c r="D34" s="14" t="s">
        <v>301</v>
      </c>
      <c r="E34" s="16">
        <v>15</v>
      </c>
      <c r="F34" s="14" t="s">
        <v>507</v>
      </c>
      <c r="G34" s="9"/>
      <c r="H34" s="10"/>
      <c r="I34" s="5" t="str">
        <f t="shared" si="0"/>
        <v/>
      </c>
      <c r="J34" s="11"/>
      <c r="K34" s="6" t="str">
        <f t="shared" si="1"/>
        <v/>
      </c>
      <c r="L34" s="12">
        <v>0.08</v>
      </c>
      <c r="M34" s="6" t="str">
        <f t="shared" si="2"/>
        <v/>
      </c>
    </row>
    <row r="35" spans="1:13" ht="127.5" x14ac:dyDescent="0.25">
      <c r="A35" s="4">
        <v>26</v>
      </c>
      <c r="B35" s="14" t="s">
        <v>515</v>
      </c>
      <c r="C35" s="14" t="s">
        <v>301</v>
      </c>
      <c r="D35" s="14" t="s">
        <v>301</v>
      </c>
      <c r="E35" s="16">
        <v>190</v>
      </c>
      <c r="F35" s="14" t="s">
        <v>507</v>
      </c>
      <c r="G35" s="9"/>
      <c r="H35" s="10"/>
      <c r="I35" s="5" t="str">
        <f t="shared" si="0"/>
        <v/>
      </c>
      <c r="J35" s="11"/>
      <c r="K35" s="6" t="str">
        <f t="shared" si="1"/>
        <v/>
      </c>
      <c r="L35" s="12">
        <v>0.08</v>
      </c>
      <c r="M35" s="6" t="str">
        <f t="shared" si="2"/>
        <v/>
      </c>
    </row>
    <row r="36" spans="1:13" ht="13.5" customHeight="1" x14ac:dyDescent="0.25">
      <c r="A36" s="41" t="s">
        <v>15</v>
      </c>
      <c r="B36" s="42"/>
      <c r="C36" s="42"/>
      <c r="D36" s="42"/>
      <c r="E36" s="42"/>
      <c r="F36" s="42"/>
      <c r="G36" s="42"/>
      <c r="H36" s="42"/>
      <c r="I36" s="42"/>
      <c r="J36" s="43"/>
      <c r="K36" s="3">
        <f>SUM(K10:K35)</f>
        <v>0</v>
      </c>
      <c r="L36" s="2"/>
      <c r="M36" s="3">
        <f>SUM(M10:M35)</f>
        <v>0</v>
      </c>
    </row>
    <row r="38" spans="1:13" x14ac:dyDescent="0.25">
      <c r="B38" s="7" t="s">
        <v>17</v>
      </c>
    </row>
    <row r="39" spans="1:13" ht="27" customHeight="1" x14ac:dyDescent="0.25">
      <c r="B39" s="37" t="s">
        <v>20</v>
      </c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1:13" ht="13.5" customHeight="1" x14ac:dyDescent="0.25">
      <c r="B40" s="37" t="s">
        <v>18</v>
      </c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</row>
    <row r="41" spans="1:13" x14ac:dyDescent="0.25">
      <c r="B41" s="37" t="s">
        <v>19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</row>
    <row r="42" spans="1:13" x14ac:dyDescent="0.25">
      <c r="B42" s="25" t="s">
        <v>1033</v>
      </c>
    </row>
  </sheetData>
  <sheetProtection password="EB53" sheet="1" objects="1" scenarios="1"/>
  <mergeCells count="22">
    <mergeCell ref="B41:M41"/>
    <mergeCell ref="F6:F9"/>
    <mergeCell ref="G6:G9"/>
    <mergeCell ref="H6:H9"/>
    <mergeCell ref="I6:I9"/>
    <mergeCell ref="J6:J9"/>
    <mergeCell ref="K6:K9"/>
    <mergeCell ref="L6:L9"/>
    <mergeCell ref="M6:M9"/>
    <mergeCell ref="A36:J36"/>
    <mergeCell ref="B39:M39"/>
    <mergeCell ref="B40:M40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zoomScaleNormal="100" zoomScaleSheetLayoutView="100" workbookViewId="0">
      <selection activeCell="N31" sqref="N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35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516</v>
      </c>
      <c r="C10" s="14" t="s">
        <v>66</v>
      </c>
      <c r="D10" s="14" t="s">
        <v>517</v>
      </c>
      <c r="E10" s="16">
        <v>3000</v>
      </c>
      <c r="F10" s="14" t="s">
        <v>168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516</v>
      </c>
      <c r="C11" s="14" t="s">
        <v>66</v>
      </c>
      <c r="D11" s="14" t="s">
        <v>518</v>
      </c>
      <c r="E11" s="16">
        <v>1500</v>
      </c>
      <c r="F11" s="14" t="s">
        <v>168</v>
      </c>
      <c r="G11" s="9"/>
      <c r="H11" s="10"/>
      <c r="I11" s="5" t="str">
        <f t="shared" ref="I11:I12" si="0">IF(H11=0,"",CEILING(E11/H11,1))</f>
        <v/>
      </c>
      <c r="J11" s="11"/>
      <c r="K11" s="6" t="str">
        <f t="shared" ref="K11" si="1">IF(H11=0,"",I11*J11)</f>
        <v/>
      </c>
      <c r="L11" s="12">
        <v>0.08</v>
      </c>
      <c r="M11" s="6" t="str">
        <f t="shared" ref="M11:M13" si="2">IF(H11=0,"",K11+(K11*L11))</f>
        <v/>
      </c>
    </row>
    <row r="12" spans="1:13" ht="13.5" customHeight="1" x14ac:dyDescent="0.25">
      <c r="A12" s="4">
        <v>3</v>
      </c>
      <c r="B12" s="14" t="s">
        <v>516</v>
      </c>
      <c r="C12" s="14" t="s">
        <v>66</v>
      </c>
      <c r="D12" s="14" t="s">
        <v>519</v>
      </c>
      <c r="E12" s="16">
        <v>500</v>
      </c>
      <c r="F12" s="14" t="s">
        <v>168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516</v>
      </c>
      <c r="C13" s="14" t="s">
        <v>66</v>
      </c>
      <c r="D13" s="14" t="s">
        <v>520</v>
      </c>
      <c r="E13" s="16">
        <v>10000</v>
      </c>
      <c r="F13" s="14" t="s">
        <v>168</v>
      </c>
      <c r="G13" s="9"/>
      <c r="H13" s="10"/>
      <c r="I13" s="5" t="str">
        <f>IF(H13=0,"",CEILING(E13/H13,1))</f>
        <v/>
      </c>
      <c r="J13" s="11"/>
      <c r="K13" s="6" t="str">
        <f>IF(H13=0,"",I13*J13)</f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1" t="s">
        <v>15</v>
      </c>
      <c r="B14" s="42"/>
      <c r="C14" s="42"/>
      <c r="D14" s="42"/>
      <c r="E14" s="42"/>
      <c r="F14" s="42"/>
      <c r="G14" s="42"/>
      <c r="H14" s="42"/>
      <c r="I14" s="42"/>
      <c r="J14" s="43"/>
      <c r="K14" s="3">
        <f>SUM(K10:K13)</f>
        <v>0</v>
      </c>
      <c r="L14" s="2"/>
      <c r="M14" s="3">
        <f>SUM(M10:M13)</f>
        <v>0</v>
      </c>
    </row>
    <row r="16" spans="1:13" x14ac:dyDescent="0.25">
      <c r="B16" s="7" t="s">
        <v>17</v>
      </c>
    </row>
    <row r="17" spans="2:13" ht="27" customHeight="1" x14ac:dyDescent="0.25">
      <c r="B17" s="37" t="s">
        <v>20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2:13" ht="13.5" customHeight="1" x14ac:dyDescent="0.25">
      <c r="B18" s="37" t="s">
        <v>18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2:13" x14ac:dyDescent="0.25">
      <c r="B19" s="37" t="s">
        <v>19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</row>
  </sheetData>
  <sheetProtection password="EB53" sheet="1" objects="1" scenarios="1"/>
  <mergeCells count="22">
    <mergeCell ref="B19:M19"/>
    <mergeCell ref="F6:F9"/>
    <mergeCell ref="G6:G9"/>
    <mergeCell ref="H6:H9"/>
    <mergeCell ref="I6:I9"/>
    <mergeCell ref="J6:J9"/>
    <mergeCell ref="K6:K9"/>
    <mergeCell ref="L6:L9"/>
    <mergeCell ref="M6:M9"/>
    <mergeCell ref="A14:J14"/>
    <mergeCell ref="B17:M17"/>
    <mergeCell ref="B18:M18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view="pageBreakPreview" zoomScaleNormal="100" zoomScaleSheetLayoutView="100" workbookViewId="0">
      <selection activeCell="J36" sqref="J3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36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521</v>
      </c>
      <c r="C10" s="14" t="s">
        <v>66</v>
      </c>
      <c r="D10" s="14" t="s">
        <v>522</v>
      </c>
      <c r="E10" s="16">
        <v>75</v>
      </c>
      <c r="F10" s="14" t="s">
        <v>168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521</v>
      </c>
      <c r="C11" s="14" t="s">
        <v>66</v>
      </c>
      <c r="D11" s="14" t="s">
        <v>523</v>
      </c>
      <c r="E11" s="16">
        <v>10</v>
      </c>
      <c r="F11" s="14" t="s">
        <v>68</v>
      </c>
      <c r="G11" s="9"/>
      <c r="H11" s="10"/>
      <c r="I11" s="5" t="str">
        <f t="shared" ref="I11" si="0">IF(H11=0,"",CEILING(E11/H11,1))</f>
        <v/>
      </c>
      <c r="J11" s="11"/>
      <c r="K11" s="6" t="str">
        <f t="shared" ref="K11" si="1">IF(H11=0,"",I11*J11)</f>
        <v/>
      </c>
      <c r="L11" s="12">
        <v>0.08</v>
      </c>
      <c r="M11" s="6" t="str">
        <f t="shared" ref="M11:M12" si="2">IF(H11=0,"",K11+(K11*L11))</f>
        <v/>
      </c>
    </row>
    <row r="12" spans="1:13" ht="13.5" customHeight="1" x14ac:dyDescent="0.25">
      <c r="A12" s="4">
        <v>3</v>
      </c>
      <c r="B12" s="14" t="s">
        <v>521</v>
      </c>
      <c r="C12" s="14" t="s">
        <v>66</v>
      </c>
      <c r="D12" s="14" t="s">
        <v>524</v>
      </c>
      <c r="E12" s="16">
        <v>40</v>
      </c>
      <c r="F12" s="14" t="s">
        <v>68</v>
      </c>
      <c r="G12" s="9"/>
      <c r="H12" s="10"/>
      <c r="I12" s="5" t="str">
        <f>IF(H12=0,"",CEILING(E12/H12,1))</f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1" t="s">
        <v>15</v>
      </c>
      <c r="B13" s="42"/>
      <c r="C13" s="42"/>
      <c r="D13" s="42"/>
      <c r="E13" s="42"/>
      <c r="F13" s="42"/>
      <c r="G13" s="42"/>
      <c r="H13" s="42"/>
      <c r="I13" s="42"/>
      <c r="J13" s="43"/>
      <c r="K13" s="3">
        <f>SUM(K10:K12)</f>
        <v>0</v>
      </c>
      <c r="L13" s="2"/>
      <c r="M13" s="3">
        <f>SUM(M10:M12)</f>
        <v>0</v>
      </c>
    </row>
    <row r="15" spans="1:13" x14ac:dyDescent="0.25">
      <c r="B15" s="7" t="s">
        <v>17</v>
      </c>
    </row>
    <row r="16" spans="1:13" ht="27" customHeight="1" x14ac:dyDescent="0.25">
      <c r="B16" s="37" t="s">
        <v>20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</row>
    <row r="17" spans="2:13" ht="13.5" customHeight="1" x14ac:dyDescent="0.25">
      <c r="B17" s="37" t="s">
        <v>18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2:13" x14ac:dyDescent="0.25">
      <c r="B18" s="37" t="s">
        <v>19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</sheetData>
  <sheetProtection password="EB53" sheet="1" objects="1" scenarios="1"/>
  <mergeCells count="22">
    <mergeCell ref="B18:M18"/>
    <mergeCell ref="F6:F9"/>
    <mergeCell ref="G6:G9"/>
    <mergeCell ref="H6:H9"/>
    <mergeCell ref="I6:I9"/>
    <mergeCell ref="J6:J9"/>
    <mergeCell ref="K6:K9"/>
    <mergeCell ref="L6:L9"/>
    <mergeCell ref="M6:M9"/>
    <mergeCell ref="A13:J13"/>
    <mergeCell ref="B16:M16"/>
    <mergeCell ref="B17:M17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Normal="100" zoomScaleSheetLayoutView="100" workbookViewId="0">
      <selection activeCell="O16" sqref="O1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525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38.25" x14ac:dyDescent="0.25">
      <c r="A10" s="4">
        <v>1</v>
      </c>
      <c r="B10" s="14" t="s">
        <v>526</v>
      </c>
      <c r="C10" s="14" t="s">
        <v>527</v>
      </c>
      <c r="D10" s="14" t="s">
        <v>528</v>
      </c>
      <c r="E10" s="16">
        <v>150</v>
      </c>
      <c r="F10" s="14" t="s">
        <v>529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38.25" x14ac:dyDescent="0.25">
      <c r="A11" s="4">
        <v>2</v>
      </c>
      <c r="B11" s="14" t="s">
        <v>530</v>
      </c>
      <c r="C11" s="14" t="s">
        <v>527</v>
      </c>
      <c r="D11" s="14" t="s">
        <v>528</v>
      </c>
      <c r="E11" s="16">
        <v>110</v>
      </c>
      <c r="F11" s="14" t="s">
        <v>529</v>
      </c>
      <c r="G11" s="9"/>
      <c r="H11" s="10"/>
      <c r="I11" s="5" t="str">
        <f t="shared" ref="I11:I18" si="0">IF(H11=0,"",CEILING(E11/H11,1))</f>
        <v/>
      </c>
      <c r="J11" s="11"/>
      <c r="K11" s="6" t="str">
        <f t="shared" ref="K11:K18" si="1">IF(H11=0,"",I11*J11)</f>
        <v/>
      </c>
      <c r="L11" s="12">
        <v>0.08</v>
      </c>
      <c r="M11" s="6" t="str">
        <f t="shared" ref="M11:M19" si="2">IF(H11=0,"",K11+(K11*L11))</f>
        <v/>
      </c>
    </row>
    <row r="12" spans="1:13" ht="38.25" x14ac:dyDescent="0.25">
      <c r="A12" s="4">
        <v>3</v>
      </c>
      <c r="B12" s="14" t="s">
        <v>531</v>
      </c>
      <c r="C12" s="14" t="s">
        <v>66</v>
      </c>
      <c r="D12" s="14" t="s">
        <v>528</v>
      </c>
      <c r="E12" s="16">
        <v>10</v>
      </c>
      <c r="F12" s="14" t="s">
        <v>529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38.25" x14ac:dyDescent="0.25">
      <c r="A13" s="4">
        <v>4</v>
      </c>
      <c r="B13" s="14" t="s">
        <v>532</v>
      </c>
      <c r="C13" s="14" t="s">
        <v>66</v>
      </c>
      <c r="D13" s="14" t="s">
        <v>528</v>
      </c>
      <c r="E13" s="16">
        <v>10</v>
      </c>
      <c r="F13" s="14" t="s">
        <v>529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38.25" x14ac:dyDescent="0.25">
      <c r="A14" s="4">
        <v>5</v>
      </c>
      <c r="B14" s="14" t="s">
        <v>533</v>
      </c>
      <c r="C14" s="14" t="s">
        <v>66</v>
      </c>
      <c r="D14" s="14" t="s">
        <v>528</v>
      </c>
      <c r="E14" s="16">
        <v>40</v>
      </c>
      <c r="F14" s="14" t="s">
        <v>529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38.25" x14ac:dyDescent="0.25">
      <c r="A15" s="4">
        <v>6</v>
      </c>
      <c r="B15" s="14" t="s">
        <v>534</v>
      </c>
      <c r="C15" s="14" t="s">
        <v>527</v>
      </c>
      <c r="D15" s="14" t="s">
        <v>528</v>
      </c>
      <c r="E15" s="16">
        <v>110</v>
      </c>
      <c r="F15" s="14" t="s">
        <v>529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38.25" x14ac:dyDescent="0.25">
      <c r="A16" s="4">
        <v>7</v>
      </c>
      <c r="B16" s="14" t="s">
        <v>535</v>
      </c>
      <c r="C16" s="14" t="s">
        <v>527</v>
      </c>
      <c r="D16" s="14" t="s">
        <v>528</v>
      </c>
      <c r="E16" s="16">
        <v>20</v>
      </c>
      <c r="F16" s="14" t="s">
        <v>529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38.25" x14ac:dyDescent="0.25">
      <c r="A17" s="4">
        <v>8</v>
      </c>
      <c r="B17" s="14" t="s">
        <v>536</v>
      </c>
      <c r="C17" s="14" t="s">
        <v>527</v>
      </c>
      <c r="D17" s="14" t="s">
        <v>528</v>
      </c>
      <c r="E17" s="16">
        <v>360</v>
      </c>
      <c r="F17" s="14" t="s">
        <v>529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38.25" x14ac:dyDescent="0.25">
      <c r="A18" s="4">
        <v>9</v>
      </c>
      <c r="B18" s="14" t="s">
        <v>537</v>
      </c>
      <c r="C18" s="14" t="s">
        <v>527</v>
      </c>
      <c r="D18" s="14" t="s">
        <v>528</v>
      </c>
      <c r="E18" s="16">
        <v>90</v>
      </c>
      <c r="F18" s="14" t="s">
        <v>529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38.25" x14ac:dyDescent="0.25">
      <c r="A19" s="4">
        <v>10</v>
      </c>
      <c r="B19" s="14" t="s">
        <v>538</v>
      </c>
      <c r="C19" s="14" t="s">
        <v>527</v>
      </c>
      <c r="D19" s="14" t="s">
        <v>528</v>
      </c>
      <c r="E19" s="16">
        <v>50</v>
      </c>
      <c r="F19" s="14" t="s">
        <v>529</v>
      </c>
      <c r="G19" s="9"/>
      <c r="H19" s="10"/>
      <c r="I19" s="5" t="str">
        <f>IF(H19=0,"",CEILING(E19/H19,1))</f>
        <v/>
      </c>
      <c r="J19" s="11"/>
      <c r="K19" s="6" t="str">
        <f>IF(H19=0,"",I19*J19)</f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1" t="s">
        <v>15</v>
      </c>
      <c r="B20" s="42"/>
      <c r="C20" s="42"/>
      <c r="D20" s="42"/>
      <c r="E20" s="42"/>
      <c r="F20" s="42"/>
      <c r="G20" s="42"/>
      <c r="H20" s="42"/>
      <c r="I20" s="42"/>
      <c r="J20" s="43"/>
      <c r="K20" s="3">
        <f>SUM(K10:K19)</f>
        <v>0</v>
      </c>
      <c r="L20" s="2"/>
      <c r="M20" s="3">
        <f>SUM(M10:M19)</f>
        <v>0</v>
      </c>
    </row>
    <row r="22" spans="1:13" x14ac:dyDescent="0.25">
      <c r="B22" s="7" t="s">
        <v>17</v>
      </c>
    </row>
    <row r="23" spans="1:13" ht="27" customHeight="1" x14ac:dyDescent="0.25">
      <c r="B23" s="37" t="s">
        <v>20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</row>
    <row r="24" spans="1:13" ht="13.5" customHeight="1" x14ac:dyDescent="0.25">
      <c r="B24" s="37" t="s">
        <v>18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1:13" x14ac:dyDescent="0.25">
      <c r="B25" s="37" t="s">
        <v>19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5:M25"/>
    <mergeCell ref="F6:F9"/>
    <mergeCell ref="G6:G9"/>
    <mergeCell ref="H6:H9"/>
    <mergeCell ref="I6:I9"/>
    <mergeCell ref="J6:J9"/>
    <mergeCell ref="K6:K9"/>
    <mergeCell ref="L6:L9"/>
    <mergeCell ref="M6:M9"/>
    <mergeCell ref="A20:J20"/>
    <mergeCell ref="B23:M23"/>
    <mergeCell ref="B24:M24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zoomScaleNormal="100" zoomScaleSheetLayoutView="100" workbookViewId="0">
      <selection activeCell="K15" sqref="K15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37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539</v>
      </c>
      <c r="C10" s="14" t="s">
        <v>66</v>
      </c>
      <c r="D10" s="14" t="s">
        <v>540</v>
      </c>
      <c r="E10" s="16">
        <v>360</v>
      </c>
      <c r="F10" s="14" t="s">
        <v>226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541</v>
      </c>
      <c r="C11" s="14" t="s">
        <v>66</v>
      </c>
      <c r="D11" s="14" t="s">
        <v>542</v>
      </c>
      <c r="E11" s="16">
        <v>700</v>
      </c>
      <c r="F11" s="14" t="s">
        <v>226</v>
      </c>
      <c r="G11" s="9"/>
      <c r="H11" s="10"/>
      <c r="I11" s="5" t="str">
        <f t="shared" ref="I11:I13" si="0">IF(H11=0,"",CEILING(E11/H11,1))</f>
        <v/>
      </c>
      <c r="J11" s="11"/>
      <c r="K11" s="6" t="str">
        <f t="shared" ref="K11:K13" si="1">IF(H11=0,"",I11*J11)</f>
        <v/>
      </c>
      <c r="L11" s="12">
        <v>0.08</v>
      </c>
      <c r="M11" s="6" t="str">
        <f t="shared" ref="M11:M13" si="2">IF(H11=0,"",K11+(K11*L11))</f>
        <v/>
      </c>
    </row>
    <row r="12" spans="1:13" ht="13.5" customHeight="1" x14ac:dyDescent="0.25">
      <c r="A12" s="4">
        <v>3</v>
      </c>
      <c r="B12" s="14" t="s">
        <v>541</v>
      </c>
      <c r="C12" s="14" t="s">
        <v>66</v>
      </c>
      <c r="D12" s="14" t="s">
        <v>543</v>
      </c>
      <c r="E12" s="16">
        <v>120</v>
      </c>
      <c r="F12" s="14" t="s">
        <v>226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541</v>
      </c>
      <c r="C13" s="14" t="s">
        <v>66</v>
      </c>
      <c r="D13" s="14" t="s">
        <v>544</v>
      </c>
      <c r="E13" s="16">
        <v>216</v>
      </c>
      <c r="F13" s="14" t="s">
        <v>226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1" t="s">
        <v>15</v>
      </c>
      <c r="B14" s="42"/>
      <c r="C14" s="42"/>
      <c r="D14" s="42"/>
      <c r="E14" s="42"/>
      <c r="F14" s="42"/>
      <c r="G14" s="42"/>
      <c r="H14" s="42"/>
      <c r="I14" s="42"/>
      <c r="J14" s="43"/>
      <c r="K14" s="3">
        <f>SUM(K10:K13)</f>
        <v>0</v>
      </c>
      <c r="L14" s="2"/>
      <c r="M14" s="3">
        <f>SUM(M10:M13)</f>
        <v>0</v>
      </c>
    </row>
    <row r="16" spans="1:13" x14ac:dyDescent="0.25">
      <c r="B16" s="7" t="s">
        <v>17</v>
      </c>
    </row>
    <row r="17" spans="2:13" ht="27" customHeight="1" x14ac:dyDescent="0.25">
      <c r="B17" s="37" t="s">
        <v>20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2:13" ht="13.5" customHeight="1" x14ac:dyDescent="0.25">
      <c r="B18" s="37" t="s">
        <v>18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2:13" x14ac:dyDescent="0.25">
      <c r="B19" s="37" t="s">
        <v>19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</row>
  </sheetData>
  <sheetProtection password="EB53" sheet="1" objects="1" scenarios="1"/>
  <mergeCells count="22">
    <mergeCell ref="B19:M19"/>
    <mergeCell ref="F6:F9"/>
    <mergeCell ref="G6:G9"/>
    <mergeCell ref="H6:H9"/>
    <mergeCell ref="I6:I9"/>
    <mergeCell ref="J6:J9"/>
    <mergeCell ref="K6:K9"/>
    <mergeCell ref="L6:L9"/>
    <mergeCell ref="M6:M9"/>
    <mergeCell ref="A14:J14"/>
    <mergeCell ref="B17:M17"/>
    <mergeCell ref="B18:M18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Normal="100" zoomScaleSheetLayoutView="100" workbookViewId="0">
      <selection activeCell="K16" sqref="K1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38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545</v>
      </c>
      <c r="C10" s="14" t="s">
        <v>66</v>
      </c>
      <c r="D10" s="14" t="s">
        <v>546</v>
      </c>
      <c r="E10" s="16">
        <v>4000</v>
      </c>
      <c r="F10" s="14" t="s">
        <v>168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545</v>
      </c>
      <c r="C11" s="14" t="s">
        <v>66</v>
      </c>
      <c r="D11" s="14" t="s">
        <v>547</v>
      </c>
      <c r="E11" s="16">
        <v>1500</v>
      </c>
      <c r="F11" s="14" t="s">
        <v>168</v>
      </c>
      <c r="G11" s="9"/>
      <c r="H11" s="10"/>
      <c r="I11" s="5" t="str">
        <f t="shared" ref="I11:I13" si="0">IF(H11=0,"",CEILING(E11/H11,1))</f>
        <v/>
      </c>
      <c r="J11" s="11"/>
      <c r="K11" s="6" t="str">
        <f t="shared" ref="K11:K14" si="1">IF(H11=0,"",I11*J11)</f>
        <v/>
      </c>
      <c r="L11" s="12">
        <v>0.08</v>
      </c>
      <c r="M11" s="6" t="str">
        <f t="shared" ref="M11:M14" si="2">IF(H11=0,"",K11+(K11*L11))</f>
        <v/>
      </c>
    </row>
    <row r="12" spans="1:13" ht="13.5" customHeight="1" x14ac:dyDescent="0.25">
      <c r="A12" s="4">
        <v>3</v>
      </c>
      <c r="B12" s="14" t="s">
        <v>545</v>
      </c>
      <c r="C12" s="14" t="s">
        <v>66</v>
      </c>
      <c r="D12" s="14" t="s">
        <v>548</v>
      </c>
      <c r="E12" s="16">
        <v>200</v>
      </c>
      <c r="F12" s="14" t="s">
        <v>168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545</v>
      </c>
      <c r="C13" s="14" t="s">
        <v>66</v>
      </c>
      <c r="D13" s="14" t="s">
        <v>549</v>
      </c>
      <c r="E13" s="16">
        <v>1000</v>
      </c>
      <c r="F13" s="14" t="s">
        <v>168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545</v>
      </c>
      <c r="C14" s="14" t="s">
        <v>66</v>
      </c>
      <c r="D14" s="14" t="s">
        <v>550</v>
      </c>
      <c r="E14" s="16">
        <v>4000</v>
      </c>
      <c r="F14" s="14" t="s">
        <v>168</v>
      </c>
      <c r="G14" s="9"/>
      <c r="H14" s="10"/>
      <c r="I14" s="5" t="str">
        <f>IF(H14=0,"",CEILING(E14/H14,1))</f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13.5" customHeight="1" x14ac:dyDescent="0.25">
      <c r="A15" s="41" t="s">
        <v>15</v>
      </c>
      <c r="B15" s="42"/>
      <c r="C15" s="42"/>
      <c r="D15" s="42"/>
      <c r="E15" s="42"/>
      <c r="F15" s="42"/>
      <c r="G15" s="42"/>
      <c r="H15" s="42"/>
      <c r="I15" s="42"/>
      <c r="J15" s="43"/>
      <c r="K15" s="3">
        <f>SUM(K10:K14)</f>
        <v>0</v>
      </c>
      <c r="L15" s="2"/>
      <c r="M15" s="3">
        <f>SUM(M10:M14)</f>
        <v>0</v>
      </c>
    </row>
    <row r="17" spans="2:13" x14ac:dyDescent="0.25">
      <c r="B17" s="7" t="s">
        <v>17</v>
      </c>
    </row>
    <row r="18" spans="2:13" ht="27" customHeight="1" x14ac:dyDescent="0.25">
      <c r="B18" s="37" t="s">
        <v>20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2:13" ht="13.5" customHeight="1" x14ac:dyDescent="0.25">
      <c r="B19" s="37" t="s">
        <v>18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</row>
    <row r="20" spans="2:13" x14ac:dyDescent="0.25">
      <c r="B20" s="37" t="s">
        <v>19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</sheetData>
  <sheetProtection password="EB53" sheet="1" objects="1" scenarios="1"/>
  <mergeCells count="22">
    <mergeCell ref="B20:M20"/>
    <mergeCell ref="F6:F9"/>
    <mergeCell ref="G6:G9"/>
    <mergeCell ref="H6:H9"/>
    <mergeCell ref="I6:I9"/>
    <mergeCell ref="J6:J9"/>
    <mergeCell ref="K6:K9"/>
    <mergeCell ref="L6:L9"/>
    <mergeCell ref="M6:M9"/>
    <mergeCell ref="A15:J15"/>
    <mergeCell ref="B18:M18"/>
    <mergeCell ref="B19:M19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view="pageBreakPreview" topLeftCell="A13" zoomScaleNormal="100" zoomScaleSheetLayoutView="100" workbookViewId="0">
      <selection activeCell="P15" sqref="P15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39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25.5" x14ac:dyDescent="0.25">
      <c r="A10" s="4">
        <v>1</v>
      </c>
      <c r="B10" s="20" t="s">
        <v>551</v>
      </c>
      <c r="C10" s="21" t="s">
        <v>552</v>
      </c>
      <c r="D10" s="20" t="s">
        <v>553</v>
      </c>
      <c r="E10" s="23">
        <v>20</v>
      </c>
      <c r="F10" s="22" t="s">
        <v>80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89.25" x14ac:dyDescent="0.25">
      <c r="A11" s="4">
        <v>2</v>
      </c>
      <c r="B11" s="14" t="s">
        <v>554</v>
      </c>
      <c r="C11" s="14" t="s">
        <v>555</v>
      </c>
      <c r="D11" s="14" t="s">
        <v>556</v>
      </c>
      <c r="E11" s="16">
        <v>168</v>
      </c>
      <c r="F11" s="21" t="s">
        <v>557</v>
      </c>
      <c r="G11" s="9"/>
      <c r="H11" s="10"/>
      <c r="I11" s="5" t="str">
        <f t="shared" ref="I11:I15" si="0">IF(H11=0,"",CEILING(E11/H11,1))</f>
        <v/>
      </c>
      <c r="J11" s="11"/>
      <c r="K11" s="6" t="str">
        <f t="shared" ref="K11:K16" si="1">IF(H11=0,"",I11*J11)</f>
        <v/>
      </c>
      <c r="L11" s="12">
        <v>0.08</v>
      </c>
      <c r="M11" s="6" t="str">
        <f t="shared" ref="M11:M16" si="2">IF(H11=0,"",K11+(K11*L11))</f>
        <v/>
      </c>
    </row>
    <row r="12" spans="1:13" ht="76.5" x14ac:dyDescent="0.25">
      <c r="A12" s="4">
        <v>3</v>
      </c>
      <c r="B12" s="14" t="s">
        <v>558</v>
      </c>
      <c r="C12" s="14" t="s">
        <v>555</v>
      </c>
      <c r="D12" s="14" t="s">
        <v>559</v>
      </c>
      <c r="E12" s="16">
        <v>129</v>
      </c>
      <c r="F12" s="21" t="s">
        <v>557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76.5" x14ac:dyDescent="0.25">
      <c r="A13" s="4">
        <v>4</v>
      </c>
      <c r="B13" s="14" t="s">
        <v>560</v>
      </c>
      <c r="C13" s="14" t="s">
        <v>555</v>
      </c>
      <c r="D13" s="14" t="s">
        <v>561</v>
      </c>
      <c r="E13" s="16">
        <v>12</v>
      </c>
      <c r="F13" s="21" t="s">
        <v>557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14.75" x14ac:dyDescent="0.25">
      <c r="A14" s="4">
        <v>5</v>
      </c>
      <c r="B14" s="14" t="s">
        <v>562</v>
      </c>
      <c r="C14" s="14" t="s">
        <v>261</v>
      </c>
      <c r="D14" s="14" t="s">
        <v>301</v>
      </c>
      <c r="E14" s="16">
        <v>150</v>
      </c>
      <c r="F14" s="19" t="s">
        <v>68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140.25" x14ac:dyDescent="0.25">
      <c r="A15" s="4">
        <v>6</v>
      </c>
      <c r="B15" s="14" t="s">
        <v>563</v>
      </c>
      <c r="C15" s="14" t="s">
        <v>78</v>
      </c>
      <c r="D15" s="14" t="s">
        <v>301</v>
      </c>
      <c r="E15" s="16">
        <v>130</v>
      </c>
      <c r="F15" s="19" t="s">
        <v>80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27.5" x14ac:dyDescent="0.25">
      <c r="A16" s="4">
        <v>7</v>
      </c>
      <c r="B16" s="14" t="s">
        <v>564</v>
      </c>
      <c r="C16" s="14" t="s">
        <v>565</v>
      </c>
      <c r="D16" s="14" t="s">
        <v>301</v>
      </c>
      <c r="E16" s="16">
        <v>150</v>
      </c>
      <c r="F16" s="19" t="s">
        <v>68</v>
      </c>
      <c r="G16" s="9"/>
      <c r="H16" s="10"/>
      <c r="I16" s="5" t="str">
        <f>IF(H16=0,"",CEILING(E16/H16,1))</f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1" t="s">
        <v>15</v>
      </c>
      <c r="B17" s="42"/>
      <c r="C17" s="42"/>
      <c r="D17" s="42"/>
      <c r="E17" s="42"/>
      <c r="F17" s="42"/>
      <c r="G17" s="42"/>
      <c r="H17" s="42"/>
      <c r="I17" s="42"/>
      <c r="J17" s="43"/>
      <c r="K17" s="3">
        <f>SUM(K10:K16)</f>
        <v>0</v>
      </c>
      <c r="L17" s="2"/>
      <c r="M17" s="3">
        <f>SUM(M10:M16)</f>
        <v>0</v>
      </c>
    </row>
    <row r="19" spans="1:13" x14ac:dyDescent="0.25">
      <c r="B19" s="7" t="s">
        <v>17</v>
      </c>
    </row>
    <row r="20" spans="1:13" ht="27" customHeight="1" x14ac:dyDescent="0.25">
      <c r="B20" s="37" t="s">
        <v>20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  <row r="21" spans="1:13" ht="13.5" customHeight="1" x14ac:dyDescent="0.25">
      <c r="B21" s="37" t="s">
        <v>18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3" x14ac:dyDescent="0.25">
      <c r="B22" s="37" t="s">
        <v>19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</row>
  </sheetData>
  <sheetProtection password="EB53" sheet="1" objects="1" scenarios="1"/>
  <mergeCells count="22">
    <mergeCell ref="B22:M22"/>
    <mergeCell ref="F6:F9"/>
    <mergeCell ref="G6:G9"/>
    <mergeCell ref="H6:H9"/>
    <mergeCell ref="I6:I9"/>
    <mergeCell ref="J6:J9"/>
    <mergeCell ref="K6:K9"/>
    <mergeCell ref="L6:L9"/>
    <mergeCell ref="M6:M9"/>
    <mergeCell ref="A17:J17"/>
    <mergeCell ref="B20:M20"/>
    <mergeCell ref="B21:M21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K11" sqref="K1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40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25.5" x14ac:dyDescent="0.25">
      <c r="A10" s="4">
        <v>1</v>
      </c>
      <c r="B10" s="14" t="s">
        <v>566</v>
      </c>
      <c r="C10" s="14" t="s">
        <v>567</v>
      </c>
      <c r="D10" s="14" t="s">
        <v>568</v>
      </c>
      <c r="E10" s="16">
        <v>45</v>
      </c>
      <c r="F10" s="14" t="s">
        <v>569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1" t="s">
        <v>15</v>
      </c>
      <c r="B11" s="42"/>
      <c r="C11" s="42"/>
      <c r="D11" s="42"/>
      <c r="E11" s="42"/>
      <c r="F11" s="42"/>
      <c r="G11" s="42"/>
      <c r="H11" s="42"/>
      <c r="I11" s="42"/>
      <c r="J11" s="43"/>
      <c r="K11" s="3">
        <f>SUM(K10:K10)</f>
        <v>0</v>
      </c>
      <c r="L11" s="2"/>
      <c r="M11" s="3">
        <f>SUM(M10:M10)</f>
        <v>0</v>
      </c>
    </row>
    <row r="13" spans="1:13" x14ac:dyDescent="0.25">
      <c r="B13" s="7" t="s">
        <v>17</v>
      </c>
    </row>
    <row r="14" spans="1:13" ht="27" customHeight="1" x14ac:dyDescent="0.25">
      <c r="B14" s="37" t="s">
        <v>20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</row>
    <row r="15" spans="1:13" ht="13.5" customHeight="1" x14ac:dyDescent="0.25">
      <c r="B15" s="37" t="s">
        <v>18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</row>
    <row r="16" spans="1:13" x14ac:dyDescent="0.25">
      <c r="B16" s="37" t="s">
        <v>19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</row>
  </sheetData>
  <sheetProtection password="EB53" sheet="1" objects="1" scenarios="1"/>
  <mergeCells count="22">
    <mergeCell ref="B16:M16"/>
    <mergeCell ref="F6:F9"/>
    <mergeCell ref="G6:G9"/>
    <mergeCell ref="H6:H9"/>
    <mergeCell ref="I6:I9"/>
    <mergeCell ref="J6:J9"/>
    <mergeCell ref="K6:K9"/>
    <mergeCell ref="L6:L9"/>
    <mergeCell ref="M6:M9"/>
    <mergeCell ref="A11:J11"/>
    <mergeCell ref="B14:M14"/>
    <mergeCell ref="B15:M1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  <ignoredErrors>
    <ignoredError sqref="D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view="pageBreakPreview" zoomScaleNormal="100" zoomScaleSheetLayoutView="100" workbookViewId="0">
      <selection activeCell="G36" sqref="G3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23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3" t="s">
        <v>144</v>
      </c>
      <c r="C10" s="13" t="s">
        <v>110</v>
      </c>
      <c r="D10" s="13" t="s">
        <v>145</v>
      </c>
      <c r="E10" s="24">
        <v>1800</v>
      </c>
      <c r="F10" s="13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144</v>
      </c>
      <c r="C11" s="13" t="s">
        <v>110</v>
      </c>
      <c r="D11" s="13" t="s">
        <v>146</v>
      </c>
      <c r="E11" s="24">
        <v>540</v>
      </c>
      <c r="F11" s="13" t="s">
        <v>70</v>
      </c>
      <c r="G11" s="9"/>
      <c r="H11" s="10"/>
      <c r="I11" s="5" t="str">
        <f t="shared" ref="I11:I24" si="0">IF(H11=0,"",CEILING(E11/H11,1))</f>
        <v/>
      </c>
      <c r="J11" s="11"/>
      <c r="K11" s="6" t="str">
        <f t="shared" ref="K11:K25" si="1">IF(H11=0,"",I11*J11)</f>
        <v/>
      </c>
      <c r="L11" s="12">
        <v>0.08</v>
      </c>
      <c r="M11" s="6" t="str">
        <f t="shared" ref="M11:M25" si="2">IF(H11=0,"",K11+(K11*L11))</f>
        <v/>
      </c>
    </row>
    <row r="12" spans="1:13" ht="13.5" customHeight="1" x14ac:dyDescent="0.25">
      <c r="A12" s="4">
        <v>3</v>
      </c>
      <c r="B12" s="13" t="s">
        <v>147</v>
      </c>
      <c r="C12" s="13" t="s">
        <v>110</v>
      </c>
      <c r="D12" s="13" t="s">
        <v>148</v>
      </c>
      <c r="E12" s="24">
        <v>7020</v>
      </c>
      <c r="F12" s="13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149</v>
      </c>
      <c r="C13" s="13" t="s">
        <v>70</v>
      </c>
      <c r="D13" s="13" t="s">
        <v>150</v>
      </c>
      <c r="E13" s="24">
        <v>336</v>
      </c>
      <c r="F13" s="13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149</v>
      </c>
      <c r="C14" s="13" t="s">
        <v>70</v>
      </c>
      <c r="D14" s="13" t="s">
        <v>71</v>
      </c>
      <c r="E14" s="24">
        <v>672</v>
      </c>
      <c r="F14" s="13" t="s">
        <v>70</v>
      </c>
      <c r="G14" s="9"/>
      <c r="H14" s="10"/>
      <c r="I14" s="5" t="str">
        <f>IF(H14=0,"",CEILING(E14/H14,1))</f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151</v>
      </c>
      <c r="C15" s="13" t="s">
        <v>70</v>
      </c>
      <c r="D15" s="13" t="s">
        <v>72</v>
      </c>
      <c r="E15" s="24">
        <v>1080</v>
      </c>
      <c r="F15" s="13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151</v>
      </c>
      <c r="C16" s="13" t="s">
        <v>70</v>
      </c>
      <c r="D16" s="13" t="s">
        <v>71</v>
      </c>
      <c r="E16" s="24">
        <v>3690</v>
      </c>
      <c r="F16" s="13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152</v>
      </c>
      <c r="C17" s="13" t="s">
        <v>70</v>
      </c>
      <c r="D17" s="13" t="s">
        <v>153</v>
      </c>
      <c r="E17" s="24">
        <v>60</v>
      </c>
      <c r="F17" s="13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152</v>
      </c>
      <c r="C18" s="13" t="s">
        <v>70</v>
      </c>
      <c r="D18" s="13" t="s">
        <v>154</v>
      </c>
      <c r="E18" s="24">
        <v>90</v>
      </c>
      <c r="F18" s="13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152</v>
      </c>
      <c r="C19" s="13" t="s">
        <v>70</v>
      </c>
      <c r="D19" s="13" t="s">
        <v>155</v>
      </c>
      <c r="E19" s="24">
        <v>240</v>
      </c>
      <c r="F19" s="13" t="s">
        <v>70</v>
      </c>
      <c r="G19" s="9"/>
      <c r="H19" s="10"/>
      <c r="I19" s="5" t="str">
        <f>IF(H19=0,"",CEILING(E19/H19,1))</f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156</v>
      </c>
      <c r="C20" s="13" t="s">
        <v>70</v>
      </c>
      <c r="D20" s="13" t="s">
        <v>157</v>
      </c>
      <c r="E20" s="24">
        <v>120</v>
      </c>
      <c r="F20" s="13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156</v>
      </c>
      <c r="C21" s="13" t="s">
        <v>70</v>
      </c>
      <c r="D21" s="13" t="s">
        <v>158</v>
      </c>
      <c r="E21" s="24">
        <v>60</v>
      </c>
      <c r="F21" s="13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159</v>
      </c>
      <c r="C22" s="13" t="s">
        <v>70</v>
      </c>
      <c r="D22" s="13" t="s">
        <v>160</v>
      </c>
      <c r="E22" s="24">
        <v>30</v>
      </c>
      <c r="F22" s="13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159</v>
      </c>
      <c r="C23" s="13" t="s">
        <v>70</v>
      </c>
      <c r="D23" s="13" t="s">
        <v>161</v>
      </c>
      <c r="E23" s="24">
        <v>300</v>
      </c>
      <c r="F23" s="13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162</v>
      </c>
      <c r="C24" s="13" t="s">
        <v>70</v>
      </c>
      <c r="D24" s="13" t="s">
        <v>163</v>
      </c>
      <c r="E24" s="24">
        <v>216</v>
      </c>
      <c r="F24" s="13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164</v>
      </c>
      <c r="C25" s="13" t="s">
        <v>110</v>
      </c>
      <c r="D25" s="13" t="s">
        <v>165</v>
      </c>
      <c r="E25" s="24">
        <v>990</v>
      </c>
      <c r="F25" s="13" t="s">
        <v>70</v>
      </c>
      <c r="G25" s="9"/>
      <c r="H25" s="10"/>
      <c r="I25" s="5" t="str">
        <f>IF(H25=0,"",CEILING(E25/H25,1))</f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1" t="s">
        <v>15</v>
      </c>
      <c r="B26" s="42"/>
      <c r="C26" s="42"/>
      <c r="D26" s="42"/>
      <c r="E26" s="42"/>
      <c r="F26" s="42"/>
      <c r="G26" s="42"/>
      <c r="H26" s="42"/>
      <c r="I26" s="42"/>
      <c r="J26" s="43"/>
      <c r="K26" s="3">
        <f>SUM(K10:K25)</f>
        <v>0</v>
      </c>
      <c r="L26" s="2"/>
      <c r="M26" s="3">
        <f>SUM(M10:M25)</f>
        <v>0</v>
      </c>
    </row>
    <row r="28" spans="1:13" x14ac:dyDescent="0.25">
      <c r="B28" s="7" t="s">
        <v>17</v>
      </c>
    </row>
    <row r="29" spans="1:13" ht="27" customHeight="1" x14ac:dyDescent="0.25">
      <c r="B29" s="37" t="s">
        <v>20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</row>
    <row r="30" spans="1:13" ht="13.5" customHeight="1" x14ac:dyDescent="0.25">
      <c r="B30" s="37" t="s">
        <v>18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</row>
    <row r="31" spans="1:13" x14ac:dyDescent="0.25">
      <c r="B31" s="37" t="s">
        <v>19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1:M31"/>
    <mergeCell ref="F6:F9"/>
    <mergeCell ref="G6:G9"/>
    <mergeCell ref="H6:H9"/>
    <mergeCell ref="I6:I9"/>
    <mergeCell ref="J6:J9"/>
    <mergeCell ref="K6:K9"/>
    <mergeCell ref="L6:L9"/>
    <mergeCell ref="M6:M9"/>
    <mergeCell ref="A26:J26"/>
    <mergeCell ref="B29:M29"/>
    <mergeCell ref="B30:M30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K11" sqref="K1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41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570</v>
      </c>
      <c r="C10" s="14" t="s">
        <v>104</v>
      </c>
      <c r="D10" s="14" t="s">
        <v>571</v>
      </c>
      <c r="E10" s="17">
        <v>350</v>
      </c>
      <c r="F10" s="14" t="s">
        <v>226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1" t="s">
        <v>15</v>
      </c>
      <c r="B11" s="42"/>
      <c r="C11" s="42"/>
      <c r="D11" s="42"/>
      <c r="E11" s="42"/>
      <c r="F11" s="42"/>
      <c r="G11" s="42"/>
      <c r="H11" s="42"/>
      <c r="I11" s="42"/>
      <c r="J11" s="43"/>
      <c r="K11" s="3">
        <f>SUM(K10:K10)</f>
        <v>0</v>
      </c>
      <c r="L11" s="2"/>
      <c r="M11" s="3">
        <f>SUM(M10:M10)</f>
        <v>0</v>
      </c>
    </row>
    <row r="13" spans="1:13" x14ac:dyDescent="0.25">
      <c r="B13" s="7" t="s">
        <v>17</v>
      </c>
    </row>
    <row r="14" spans="1:13" ht="27" customHeight="1" x14ac:dyDescent="0.25">
      <c r="B14" s="37" t="s">
        <v>20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</row>
    <row r="15" spans="1:13" ht="13.5" customHeight="1" x14ac:dyDescent="0.25">
      <c r="B15" s="37" t="s">
        <v>18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</row>
    <row r="16" spans="1:13" x14ac:dyDescent="0.25">
      <c r="B16" s="37" t="s">
        <v>19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</row>
  </sheetData>
  <sheetProtection password="EB53" sheet="1" objects="1" scenarios="1"/>
  <mergeCells count="22">
    <mergeCell ref="B16:M16"/>
    <mergeCell ref="F6:F9"/>
    <mergeCell ref="G6:G9"/>
    <mergeCell ref="H6:H9"/>
    <mergeCell ref="I6:I9"/>
    <mergeCell ref="J6:J9"/>
    <mergeCell ref="K6:K9"/>
    <mergeCell ref="L6:L9"/>
    <mergeCell ref="M6:M9"/>
    <mergeCell ref="A11:J11"/>
    <mergeCell ref="B14:M14"/>
    <mergeCell ref="B15:M1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Q32" sqref="Q3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42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572</v>
      </c>
      <c r="C10" s="14" t="s">
        <v>70</v>
      </c>
      <c r="D10" s="14" t="s">
        <v>257</v>
      </c>
      <c r="E10" s="16">
        <v>330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573</v>
      </c>
      <c r="C11" s="14" t="s">
        <v>70</v>
      </c>
      <c r="D11" s="14" t="s">
        <v>98</v>
      </c>
      <c r="E11" s="16">
        <v>900</v>
      </c>
      <c r="F11" s="14" t="s">
        <v>70</v>
      </c>
      <c r="G11" s="9"/>
      <c r="H11" s="10"/>
      <c r="I11" s="5" t="str">
        <f t="shared" ref="I11:I26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574</v>
      </c>
      <c r="C12" s="14" t="s">
        <v>70</v>
      </c>
      <c r="D12" s="14" t="s">
        <v>175</v>
      </c>
      <c r="E12" s="16">
        <v>360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574</v>
      </c>
      <c r="C13" s="14" t="s">
        <v>70</v>
      </c>
      <c r="D13" s="14" t="s">
        <v>128</v>
      </c>
      <c r="E13" s="16">
        <v>180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575</v>
      </c>
      <c r="C14" s="14" t="s">
        <v>70</v>
      </c>
      <c r="D14" s="14" t="s">
        <v>212</v>
      </c>
      <c r="E14" s="16">
        <v>90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576</v>
      </c>
      <c r="C15" s="14" t="s">
        <v>66</v>
      </c>
      <c r="D15" s="14" t="s">
        <v>577</v>
      </c>
      <c r="E15" s="16">
        <v>100</v>
      </c>
      <c r="F15" s="14" t="s">
        <v>80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578</v>
      </c>
      <c r="C16" s="14" t="s">
        <v>66</v>
      </c>
      <c r="D16" s="14" t="s">
        <v>191</v>
      </c>
      <c r="E16" s="16">
        <v>900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579</v>
      </c>
      <c r="C17" s="14" t="s">
        <v>70</v>
      </c>
      <c r="D17" s="14" t="s">
        <v>111</v>
      </c>
      <c r="E17" s="16">
        <v>56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580</v>
      </c>
      <c r="C18" s="14" t="s">
        <v>70</v>
      </c>
      <c r="D18" s="14" t="s">
        <v>92</v>
      </c>
      <c r="E18" s="16">
        <v>150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580</v>
      </c>
      <c r="C19" s="14" t="s">
        <v>70</v>
      </c>
      <c r="D19" s="14" t="s">
        <v>98</v>
      </c>
      <c r="E19" s="16">
        <v>150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581</v>
      </c>
      <c r="C20" s="14" t="s">
        <v>70</v>
      </c>
      <c r="D20" s="14" t="s">
        <v>102</v>
      </c>
      <c r="E20" s="16">
        <v>1140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581</v>
      </c>
      <c r="C21" s="14" t="s">
        <v>70</v>
      </c>
      <c r="D21" s="14" t="s">
        <v>98</v>
      </c>
      <c r="E21" s="16">
        <v>5100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582</v>
      </c>
      <c r="C22" s="14" t="s">
        <v>70</v>
      </c>
      <c r="D22" s="14" t="s">
        <v>146</v>
      </c>
      <c r="E22" s="16">
        <v>5260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582</v>
      </c>
      <c r="C23" s="14" t="s">
        <v>583</v>
      </c>
      <c r="D23" s="14" t="s">
        <v>584</v>
      </c>
      <c r="E23" s="16">
        <v>2400</v>
      </c>
      <c r="F23" s="14" t="s">
        <v>290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582</v>
      </c>
      <c r="C24" s="14" t="s">
        <v>583</v>
      </c>
      <c r="D24" s="14" t="s">
        <v>585</v>
      </c>
      <c r="E24" s="16">
        <v>2400</v>
      </c>
      <c r="F24" s="14" t="s">
        <v>290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582</v>
      </c>
      <c r="C25" s="14" t="s">
        <v>288</v>
      </c>
      <c r="D25" s="14" t="s">
        <v>586</v>
      </c>
      <c r="E25" s="16">
        <v>1000</v>
      </c>
      <c r="F25" s="14" t="s">
        <v>290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587</v>
      </c>
      <c r="C26" s="14" t="s">
        <v>104</v>
      </c>
      <c r="D26" s="14" t="s">
        <v>105</v>
      </c>
      <c r="E26" s="16">
        <v>520</v>
      </c>
      <c r="F26" s="14" t="s">
        <v>226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587</v>
      </c>
      <c r="C27" s="14" t="s">
        <v>104</v>
      </c>
      <c r="D27" s="14" t="s">
        <v>588</v>
      </c>
      <c r="E27" s="16">
        <v>140</v>
      </c>
      <c r="F27" s="14" t="s">
        <v>226</v>
      </c>
      <c r="G27" s="9"/>
      <c r="H27" s="10"/>
      <c r="I27" s="5" t="str">
        <f>IF(H27=0,"",CEILING(E27/H27,1))</f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587</v>
      </c>
      <c r="C28" s="14" t="s">
        <v>104</v>
      </c>
      <c r="D28" s="14" t="s">
        <v>589</v>
      </c>
      <c r="E28" s="16">
        <v>100</v>
      </c>
      <c r="F28" s="14" t="s">
        <v>226</v>
      </c>
      <c r="G28" s="9"/>
      <c r="H28" s="10"/>
      <c r="I28" s="5" t="str">
        <f>IF(H28=0,"",CEILING(E28/H28,1))</f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590</v>
      </c>
      <c r="C29" s="14" t="s">
        <v>70</v>
      </c>
      <c r="D29" s="14" t="s">
        <v>591</v>
      </c>
      <c r="E29" s="16">
        <v>100</v>
      </c>
      <c r="F29" s="14" t="s">
        <v>70</v>
      </c>
      <c r="G29" s="9"/>
      <c r="H29" s="10"/>
      <c r="I29" s="5" t="str">
        <f>IF(H29=0,"",CEILING(E29/H29,1))</f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1" t="s">
        <v>15</v>
      </c>
      <c r="B30" s="42"/>
      <c r="C30" s="42"/>
      <c r="D30" s="42"/>
      <c r="E30" s="42"/>
      <c r="F30" s="42"/>
      <c r="G30" s="42"/>
      <c r="H30" s="42"/>
      <c r="I30" s="42"/>
      <c r="J30" s="43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37" t="s">
        <v>20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2:13" ht="13.5" customHeight="1" x14ac:dyDescent="0.25">
      <c r="B34" s="37" t="s">
        <v>18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x14ac:dyDescent="0.25">
      <c r="B35" s="37" t="s">
        <v>19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</sheetData>
  <sheetProtection password="EB53" sheet="1" objects="1" scenarios="1"/>
  <mergeCells count="22"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S24" sqref="S2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43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592</v>
      </c>
      <c r="C10" s="14" t="s">
        <v>66</v>
      </c>
      <c r="D10" s="14" t="s">
        <v>593</v>
      </c>
      <c r="E10" s="16">
        <v>350</v>
      </c>
      <c r="F10" s="14" t="s">
        <v>68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592</v>
      </c>
      <c r="C11" s="14" t="s">
        <v>70</v>
      </c>
      <c r="D11" s="14" t="s">
        <v>257</v>
      </c>
      <c r="E11" s="16">
        <v>480</v>
      </c>
      <c r="F11" s="14" t="s">
        <v>70</v>
      </c>
      <c r="G11" s="9"/>
      <c r="H11" s="10"/>
      <c r="I11" s="5" t="str">
        <f t="shared" ref="I11:I29" si="0">IF(H11=0,"",CEILING(F11/H11,1))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594</v>
      </c>
      <c r="C12" s="14" t="s">
        <v>70</v>
      </c>
      <c r="D12" s="14" t="s">
        <v>257</v>
      </c>
      <c r="E12" s="16">
        <v>2160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594</v>
      </c>
      <c r="C13" s="14" t="s">
        <v>70</v>
      </c>
      <c r="D13" s="14" t="s">
        <v>250</v>
      </c>
      <c r="E13" s="16">
        <v>2100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595</v>
      </c>
      <c r="C14" s="14" t="s">
        <v>70</v>
      </c>
      <c r="D14" s="14" t="s">
        <v>111</v>
      </c>
      <c r="E14" s="16">
        <v>720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595</v>
      </c>
      <c r="C15" s="14" t="s">
        <v>70</v>
      </c>
      <c r="D15" s="14" t="s">
        <v>72</v>
      </c>
      <c r="E15" s="16">
        <v>360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596</v>
      </c>
      <c r="C16" s="14" t="s">
        <v>66</v>
      </c>
      <c r="D16" s="14" t="s">
        <v>100</v>
      </c>
      <c r="E16" s="16">
        <v>260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597</v>
      </c>
      <c r="C17" s="14" t="s">
        <v>66</v>
      </c>
      <c r="D17" s="14" t="s">
        <v>598</v>
      </c>
      <c r="E17" s="16">
        <v>4</v>
      </c>
      <c r="F17" s="14" t="s">
        <v>68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599</v>
      </c>
      <c r="C18" s="14" t="s">
        <v>70</v>
      </c>
      <c r="D18" s="14" t="s">
        <v>88</v>
      </c>
      <c r="E18" s="16">
        <v>7740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600</v>
      </c>
      <c r="C19" s="14" t="s">
        <v>70</v>
      </c>
      <c r="D19" s="14" t="s">
        <v>187</v>
      </c>
      <c r="E19" s="16">
        <v>2184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600</v>
      </c>
      <c r="C20" s="14" t="s">
        <v>66</v>
      </c>
      <c r="D20" s="14" t="s">
        <v>601</v>
      </c>
      <c r="E20" s="16">
        <v>52</v>
      </c>
      <c r="F20" s="14" t="s">
        <v>80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600</v>
      </c>
      <c r="C21" s="14" t="s">
        <v>70</v>
      </c>
      <c r="D21" s="14" t="s">
        <v>72</v>
      </c>
      <c r="E21" s="16">
        <v>56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51" x14ac:dyDescent="0.25">
      <c r="A22" s="4">
        <v>13</v>
      </c>
      <c r="B22" s="14" t="s">
        <v>600</v>
      </c>
      <c r="C22" s="14" t="s">
        <v>602</v>
      </c>
      <c r="D22" s="14" t="s">
        <v>250</v>
      </c>
      <c r="E22" s="16">
        <v>10</v>
      </c>
      <c r="F22" s="14" t="s">
        <v>603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604</v>
      </c>
      <c r="C23" s="14" t="s">
        <v>70</v>
      </c>
      <c r="D23" s="14" t="s">
        <v>124</v>
      </c>
      <c r="E23" s="16">
        <v>1680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604</v>
      </c>
      <c r="C24" s="14" t="s">
        <v>261</v>
      </c>
      <c r="D24" s="14" t="s">
        <v>605</v>
      </c>
      <c r="E24" s="16">
        <v>1000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606</v>
      </c>
      <c r="C25" s="14" t="s">
        <v>70</v>
      </c>
      <c r="D25" s="14" t="s">
        <v>111</v>
      </c>
      <c r="E25" s="16">
        <v>120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606</v>
      </c>
      <c r="C26" s="14" t="s">
        <v>70</v>
      </c>
      <c r="D26" s="14" t="s">
        <v>92</v>
      </c>
      <c r="E26" s="16">
        <v>30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607</v>
      </c>
      <c r="C27" s="14" t="s">
        <v>261</v>
      </c>
      <c r="D27" s="14" t="s">
        <v>608</v>
      </c>
      <c r="E27" s="16">
        <v>2</v>
      </c>
      <c r="F27" s="14" t="s">
        <v>80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607</v>
      </c>
      <c r="C28" s="14" t="s">
        <v>66</v>
      </c>
      <c r="D28" s="14" t="s">
        <v>609</v>
      </c>
      <c r="E28" s="16">
        <v>3</v>
      </c>
      <c r="F28" s="14" t="s">
        <v>80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610</v>
      </c>
      <c r="C29" s="14" t="s">
        <v>66</v>
      </c>
      <c r="D29" s="14" t="s">
        <v>611</v>
      </c>
      <c r="E29" s="16">
        <v>180</v>
      </c>
      <c r="F29" s="14" t="s">
        <v>68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1" t="s">
        <v>15</v>
      </c>
      <c r="B30" s="42"/>
      <c r="C30" s="42"/>
      <c r="D30" s="42"/>
      <c r="E30" s="42"/>
      <c r="F30" s="42"/>
      <c r="G30" s="42"/>
      <c r="H30" s="42"/>
      <c r="I30" s="42"/>
      <c r="J30" s="43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37" t="s">
        <v>20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2:13" ht="13.5" customHeight="1" x14ac:dyDescent="0.25">
      <c r="B34" s="37" t="s">
        <v>18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x14ac:dyDescent="0.25">
      <c r="B35" s="37" t="s">
        <v>19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S40" sqref="S4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44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612</v>
      </c>
      <c r="C10" s="14" t="s">
        <v>66</v>
      </c>
      <c r="D10" s="14" t="s">
        <v>613</v>
      </c>
      <c r="E10" s="16">
        <v>310</v>
      </c>
      <c r="F10" s="14" t="s">
        <v>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612</v>
      </c>
      <c r="C11" s="14" t="s">
        <v>66</v>
      </c>
      <c r="D11" s="14" t="s">
        <v>191</v>
      </c>
      <c r="E11" s="16">
        <v>1260</v>
      </c>
      <c r="F11" s="14" t="s">
        <v>68</v>
      </c>
      <c r="G11" s="9"/>
      <c r="H11" s="10"/>
      <c r="I11" s="5" t="str">
        <f t="shared" ref="I11:I30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614</v>
      </c>
      <c r="C12" s="14" t="s">
        <v>70</v>
      </c>
      <c r="D12" s="14" t="s">
        <v>92</v>
      </c>
      <c r="E12" s="16">
        <v>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615</v>
      </c>
      <c r="C13" s="14" t="s">
        <v>70</v>
      </c>
      <c r="D13" s="14" t="s">
        <v>72</v>
      </c>
      <c r="E13" s="16">
        <v>2850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615</v>
      </c>
      <c r="C14" s="14" t="s">
        <v>70</v>
      </c>
      <c r="D14" s="14" t="s">
        <v>111</v>
      </c>
      <c r="E14" s="16">
        <v>300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616</v>
      </c>
      <c r="C15" s="14" t="s">
        <v>70</v>
      </c>
      <c r="D15" s="14" t="s">
        <v>85</v>
      </c>
      <c r="E15" s="16">
        <v>56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617</v>
      </c>
      <c r="C16" s="14" t="s">
        <v>70</v>
      </c>
      <c r="D16" s="14" t="s">
        <v>618</v>
      </c>
      <c r="E16" s="16">
        <v>10500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619</v>
      </c>
      <c r="C17" s="14" t="s">
        <v>70</v>
      </c>
      <c r="D17" s="14" t="s">
        <v>85</v>
      </c>
      <c r="E17" s="16">
        <v>224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x14ac:dyDescent="0.25">
      <c r="A18" s="4">
        <v>9</v>
      </c>
      <c r="B18" s="14" t="s">
        <v>620</v>
      </c>
      <c r="C18" s="14" t="s">
        <v>66</v>
      </c>
      <c r="D18" s="14" t="s">
        <v>621</v>
      </c>
      <c r="E18" s="16">
        <v>100</v>
      </c>
      <c r="F18" s="14" t="s">
        <v>68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622</v>
      </c>
      <c r="C19" s="14" t="s">
        <v>66</v>
      </c>
      <c r="D19" s="14" t="s">
        <v>195</v>
      </c>
      <c r="E19" s="16">
        <v>35</v>
      </c>
      <c r="F19" s="14" t="s">
        <v>68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622</v>
      </c>
      <c r="C20" s="14" t="s">
        <v>70</v>
      </c>
      <c r="D20" s="14" t="s">
        <v>177</v>
      </c>
      <c r="E20" s="16">
        <v>2700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623</v>
      </c>
      <c r="C21" s="14" t="s">
        <v>91</v>
      </c>
      <c r="D21" s="14" t="s">
        <v>71</v>
      </c>
      <c r="E21" s="16">
        <v>600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623</v>
      </c>
      <c r="C22" s="14" t="s">
        <v>624</v>
      </c>
      <c r="D22" s="14" t="s">
        <v>72</v>
      </c>
      <c r="E22" s="16">
        <v>1770</v>
      </c>
      <c r="F22" s="14" t="s">
        <v>625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626</v>
      </c>
      <c r="C23" s="14" t="s">
        <v>70</v>
      </c>
      <c r="D23" s="14" t="s">
        <v>88</v>
      </c>
      <c r="E23" s="16">
        <v>150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627</v>
      </c>
      <c r="C24" s="14" t="s">
        <v>66</v>
      </c>
      <c r="D24" s="14" t="s">
        <v>628</v>
      </c>
      <c r="E24" s="16">
        <v>650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629</v>
      </c>
      <c r="C25" s="14" t="s">
        <v>200</v>
      </c>
      <c r="D25" s="14" t="s">
        <v>630</v>
      </c>
      <c r="E25" s="16">
        <v>250</v>
      </c>
      <c r="F25" s="14" t="s">
        <v>631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629</v>
      </c>
      <c r="C26" s="14" t="s">
        <v>200</v>
      </c>
      <c r="D26" s="14" t="s">
        <v>632</v>
      </c>
      <c r="E26" s="16">
        <v>290</v>
      </c>
      <c r="F26" s="14" t="s">
        <v>631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629</v>
      </c>
      <c r="C27" s="14" t="s">
        <v>200</v>
      </c>
      <c r="D27" s="14" t="s">
        <v>633</v>
      </c>
      <c r="E27" s="16">
        <v>180</v>
      </c>
      <c r="F27" s="14" t="s">
        <v>631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634</v>
      </c>
      <c r="C28" s="14" t="s">
        <v>110</v>
      </c>
      <c r="D28" s="14" t="s">
        <v>102</v>
      </c>
      <c r="E28" s="16">
        <v>120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634</v>
      </c>
      <c r="C29" s="14" t="s">
        <v>110</v>
      </c>
      <c r="D29" s="14" t="s">
        <v>124</v>
      </c>
      <c r="E29" s="16">
        <v>390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635</v>
      </c>
      <c r="C30" s="14" t="s">
        <v>70</v>
      </c>
      <c r="D30" s="14" t="s">
        <v>72</v>
      </c>
      <c r="E30" s="16">
        <v>120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635</v>
      </c>
      <c r="C31" s="14" t="s">
        <v>70</v>
      </c>
      <c r="D31" s="14" t="s">
        <v>71</v>
      </c>
      <c r="E31" s="16">
        <v>120</v>
      </c>
      <c r="F31" s="14" t="s">
        <v>70</v>
      </c>
      <c r="G31" s="9"/>
      <c r="H31" s="10"/>
      <c r="I31" s="5" t="str">
        <f>IF(H31=0,"",CEILING(E31/H31,1))</f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1" t="s">
        <v>15</v>
      </c>
      <c r="B32" s="42"/>
      <c r="C32" s="42"/>
      <c r="D32" s="42"/>
      <c r="E32" s="42"/>
      <c r="F32" s="42"/>
      <c r="G32" s="42"/>
      <c r="H32" s="42"/>
      <c r="I32" s="42"/>
      <c r="J32" s="43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37" t="s">
        <v>20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ht="13.5" customHeight="1" x14ac:dyDescent="0.25">
      <c r="B36" s="37" t="s">
        <v>18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2:13" x14ac:dyDescent="0.25">
      <c r="B37" s="37" t="s">
        <v>19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view="pageBreakPreview" zoomScaleNormal="100" zoomScaleSheetLayoutView="100" workbookViewId="0">
      <selection activeCell="Q18" sqref="Q1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45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636</v>
      </c>
      <c r="C10" s="14" t="s">
        <v>70</v>
      </c>
      <c r="D10" s="14" t="s">
        <v>72</v>
      </c>
      <c r="E10" s="16">
        <v>3300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637</v>
      </c>
      <c r="C11" s="14" t="s">
        <v>70</v>
      </c>
      <c r="D11" s="14" t="s">
        <v>85</v>
      </c>
      <c r="E11" s="16">
        <v>180</v>
      </c>
      <c r="F11" s="14" t="s">
        <v>70</v>
      </c>
      <c r="G11" s="9"/>
      <c r="H11" s="10"/>
      <c r="I11" s="5" t="str">
        <f t="shared" ref="I11:I27" si="0">IF(H11=0,"",CEILING(E11/H11,1))</f>
        <v/>
      </c>
      <c r="J11" s="11"/>
      <c r="K11" s="6" t="str">
        <f t="shared" ref="K11:K28" si="1">IF(H11=0,"",I11*J11)</f>
        <v/>
      </c>
      <c r="L11" s="12">
        <v>0.08</v>
      </c>
      <c r="M11" s="6" t="str">
        <f t="shared" ref="M11:M28" si="2">IF(H11=0,"",K11+(K11*L11))</f>
        <v/>
      </c>
    </row>
    <row r="12" spans="1:13" ht="13.5" customHeight="1" x14ac:dyDescent="0.25">
      <c r="A12" s="4">
        <v>3</v>
      </c>
      <c r="B12" s="14" t="s">
        <v>637</v>
      </c>
      <c r="C12" s="14" t="s">
        <v>70</v>
      </c>
      <c r="D12" s="14" t="s">
        <v>72</v>
      </c>
      <c r="E12" s="16">
        <v>180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638</v>
      </c>
      <c r="C13" s="14" t="s">
        <v>639</v>
      </c>
      <c r="D13" s="14" t="s">
        <v>177</v>
      </c>
      <c r="E13" s="16">
        <v>3160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x14ac:dyDescent="0.25">
      <c r="A14" s="4">
        <v>5</v>
      </c>
      <c r="B14" s="14" t="s">
        <v>640</v>
      </c>
      <c r="C14" s="14" t="s">
        <v>641</v>
      </c>
      <c r="D14" s="14" t="s">
        <v>642</v>
      </c>
      <c r="E14" s="16">
        <v>26400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643</v>
      </c>
      <c r="C15" s="14" t="s">
        <v>66</v>
      </c>
      <c r="D15" s="14" t="s">
        <v>644</v>
      </c>
      <c r="E15" s="16">
        <v>980</v>
      </c>
      <c r="F15" s="14" t="s">
        <v>68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645</v>
      </c>
      <c r="C16" s="14" t="s">
        <v>66</v>
      </c>
      <c r="D16" s="14" t="s">
        <v>646</v>
      </c>
      <c r="E16" s="16">
        <v>20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645</v>
      </c>
      <c r="C17" s="14" t="s">
        <v>66</v>
      </c>
      <c r="D17" s="14" t="s">
        <v>647</v>
      </c>
      <c r="E17" s="16">
        <v>10</v>
      </c>
      <c r="F17" s="14" t="s">
        <v>68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648</v>
      </c>
      <c r="C18" s="14" t="s">
        <v>70</v>
      </c>
      <c r="D18" s="14" t="s">
        <v>92</v>
      </c>
      <c r="E18" s="16">
        <v>1100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648</v>
      </c>
      <c r="C19" s="14" t="s">
        <v>70</v>
      </c>
      <c r="D19" s="14" t="s">
        <v>187</v>
      </c>
      <c r="E19" s="16">
        <v>2400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649</v>
      </c>
      <c r="C20" s="14" t="s">
        <v>70</v>
      </c>
      <c r="D20" s="14" t="s">
        <v>92</v>
      </c>
      <c r="E20" s="16">
        <v>40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650</v>
      </c>
      <c r="C21" s="14" t="s">
        <v>96</v>
      </c>
      <c r="D21" s="14" t="s">
        <v>651</v>
      </c>
      <c r="E21" s="16">
        <v>16200</v>
      </c>
      <c r="F21" s="14" t="s">
        <v>96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x14ac:dyDescent="0.25">
      <c r="A22" s="4">
        <v>13</v>
      </c>
      <c r="B22" s="14" t="s">
        <v>652</v>
      </c>
      <c r="C22" s="14" t="s">
        <v>96</v>
      </c>
      <c r="D22" s="14" t="s">
        <v>653</v>
      </c>
      <c r="E22" s="16">
        <v>420</v>
      </c>
      <c r="F22" s="14" t="s">
        <v>96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654</v>
      </c>
      <c r="C23" s="14" t="s">
        <v>70</v>
      </c>
      <c r="D23" s="14" t="s">
        <v>175</v>
      </c>
      <c r="E23" s="16">
        <v>60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654</v>
      </c>
      <c r="C24" s="14" t="s">
        <v>70</v>
      </c>
      <c r="D24" s="14" t="s">
        <v>173</v>
      </c>
      <c r="E24" s="16">
        <v>60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654</v>
      </c>
      <c r="C25" s="14" t="s">
        <v>70</v>
      </c>
      <c r="D25" s="14" t="s">
        <v>71</v>
      </c>
      <c r="E25" s="16">
        <v>60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654</v>
      </c>
      <c r="C26" s="14" t="s">
        <v>70</v>
      </c>
      <c r="D26" s="14" t="s">
        <v>88</v>
      </c>
      <c r="E26" s="16">
        <v>112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655</v>
      </c>
      <c r="C27" s="14" t="s">
        <v>70</v>
      </c>
      <c r="D27" s="14" t="s">
        <v>98</v>
      </c>
      <c r="E27" s="16">
        <v>120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656</v>
      </c>
      <c r="C28" s="14" t="s">
        <v>66</v>
      </c>
      <c r="D28" s="14" t="s">
        <v>657</v>
      </c>
      <c r="E28" s="16">
        <v>25</v>
      </c>
      <c r="F28" s="14" t="s">
        <v>68</v>
      </c>
      <c r="G28" s="9"/>
      <c r="H28" s="10"/>
      <c r="I28" s="5" t="str">
        <f>IF(H28=0,"",CEILING(E28/H28,1))</f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1" t="s">
        <v>15</v>
      </c>
      <c r="B29" s="42"/>
      <c r="C29" s="42"/>
      <c r="D29" s="42"/>
      <c r="E29" s="42"/>
      <c r="F29" s="42"/>
      <c r="G29" s="42"/>
      <c r="H29" s="42"/>
      <c r="I29" s="42"/>
      <c r="J29" s="43"/>
      <c r="K29" s="3">
        <f>SUM(K10:K28)</f>
        <v>0</v>
      </c>
      <c r="L29" s="2"/>
      <c r="M29" s="3">
        <f>SUM(M10:M28)</f>
        <v>0</v>
      </c>
    </row>
    <row r="31" spans="1:13" x14ac:dyDescent="0.25">
      <c r="B31" s="7" t="s">
        <v>17</v>
      </c>
    </row>
    <row r="32" spans="1:13" ht="27" customHeight="1" x14ac:dyDescent="0.25">
      <c r="B32" s="37" t="s">
        <v>20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</row>
    <row r="33" spans="2:13" ht="13.5" customHeight="1" x14ac:dyDescent="0.25">
      <c r="B33" s="37" t="s">
        <v>18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2:13" x14ac:dyDescent="0.25">
      <c r="B34" s="37" t="s">
        <v>19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4:M34"/>
    <mergeCell ref="F6:F9"/>
    <mergeCell ref="G6:G9"/>
    <mergeCell ref="H6:H9"/>
    <mergeCell ref="I6:I9"/>
    <mergeCell ref="J6:J9"/>
    <mergeCell ref="K6:K9"/>
    <mergeCell ref="L6:L9"/>
    <mergeCell ref="M6:M9"/>
    <mergeCell ref="A29:J29"/>
    <mergeCell ref="B32:M32"/>
    <mergeCell ref="B33:M33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P18" sqref="P1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46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658</v>
      </c>
      <c r="C10" s="14" t="s">
        <v>70</v>
      </c>
      <c r="D10" s="14" t="s">
        <v>85</v>
      </c>
      <c r="E10" s="16">
        <v>9464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658</v>
      </c>
      <c r="C11" s="14" t="s">
        <v>70</v>
      </c>
      <c r="D11" s="14" t="s">
        <v>118</v>
      </c>
      <c r="E11" s="16">
        <v>140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659</v>
      </c>
      <c r="C12" s="14" t="s">
        <v>66</v>
      </c>
      <c r="D12" s="14" t="s">
        <v>276</v>
      </c>
      <c r="E12" s="16">
        <v>535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659</v>
      </c>
      <c r="C13" s="14" t="s">
        <v>70</v>
      </c>
      <c r="D13" s="14" t="s">
        <v>660</v>
      </c>
      <c r="E13" s="16">
        <v>200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661</v>
      </c>
      <c r="C14" s="14" t="s">
        <v>70</v>
      </c>
      <c r="D14" s="14" t="s">
        <v>111</v>
      </c>
      <c r="E14" s="16">
        <v>300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662</v>
      </c>
      <c r="C15" s="14" t="s">
        <v>70</v>
      </c>
      <c r="D15" s="14" t="s">
        <v>92</v>
      </c>
      <c r="E15" s="16">
        <v>550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25.5" x14ac:dyDescent="0.25">
      <c r="A16" s="4">
        <v>7</v>
      </c>
      <c r="B16" s="14" t="s">
        <v>663</v>
      </c>
      <c r="C16" s="14" t="s">
        <v>624</v>
      </c>
      <c r="D16" s="14" t="s">
        <v>301</v>
      </c>
      <c r="E16" s="16">
        <v>240</v>
      </c>
      <c r="F16" s="14" t="s">
        <v>625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664</v>
      </c>
      <c r="C17" s="14" t="s">
        <v>96</v>
      </c>
      <c r="D17" s="14" t="s">
        <v>124</v>
      </c>
      <c r="E17" s="16">
        <v>900</v>
      </c>
      <c r="F17" s="14" t="s">
        <v>96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664</v>
      </c>
      <c r="C18" s="14" t="s">
        <v>96</v>
      </c>
      <c r="D18" s="14" t="s">
        <v>665</v>
      </c>
      <c r="E18" s="16">
        <v>3600</v>
      </c>
      <c r="F18" s="14" t="s">
        <v>96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319</v>
      </c>
      <c r="C19" s="14" t="s">
        <v>70</v>
      </c>
      <c r="D19" s="14" t="s">
        <v>128</v>
      </c>
      <c r="E19" s="16">
        <v>440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319</v>
      </c>
      <c r="C20" s="14" t="s">
        <v>70</v>
      </c>
      <c r="D20" s="14" t="s">
        <v>175</v>
      </c>
      <c r="E20" s="16">
        <v>2240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666</v>
      </c>
      <c r="C21" s="14" t="s">
        <v>66</v>
      </c>
      <c r="D21" s="14" t="s">
        <v>667</v>
      </c>
      <c r="E21" s="16">
        <v>1500</v>
      </c>
      <c r="F21" s="14" t="s">
        <v>68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666</v>
      </c>
      <c r="C22" s="14" t="s">
        <v>66</v>
      </c>
      <c r="D22" s="14" t="s">
        <v>668</v>
      </c>
      <c r="E22" s="16">
        <v>6500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669</v>
      </c>
      <c r="C23" s="14" t="s">
        <v>70</v>
      </c>
      <c r="D23" s="14" t="s">
        <v>187</v>
      </c>
      <c r="E23" s="16">
        <v>1170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670</v>
      </c>
      <c r="C24" s="14" t="s">
        <v>671</v>
      </c>
      <c r="D24" s="14" t="s">
        <v>672</v>
      </c>
      <c r="E24" s="16">
        <v>30</v>
      </c>
      <c r="F24" s="14" t="s">
        <v>80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673</v>
      </c>
      <c r="C25" s="14" t="s">
        <v>674</v>
      </c>
      <c r="D25" s="14" t="s">
        <v>675</v>
      </c>
      <c r="E25" s="16">
        <v>210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676</v>
      </c>
      <c r="C26" s="14" t="s">
        <v>66</v>
      </c>
      <c r="D26" s="14" t="s">
        <v>277</v>
      </c>
      <c r="E26" s="16">
        <v>110</v>
      </c>
      <c r="F26" s="14" t="s">
        <v>68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676</v>
      </c>
      <c r="C27" s="14" t="s">
        <v>70</v>
      </c>
      <c r="D27" s="14" t="s">
        <v>174</v>
      </c>
      <c r="E27" s="16">
        <v>60</v>
      </c>
      <c r="F27" s="14" t="s">
        <v>70</v>
      </c>
      <c r="G27" s="9"/>
      <c r="H27" s="10"/>
      <c r="I27" s="5" t="str">
        <f>IF(H27=0,"",CEILING(E27/H27,1))</f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676</v>
      </c>
      <c r="C28" s="14" t="s">
        <v>70</v>
      </c>
      <c r="D28" s="14" t="s">
        <v>677</v>
      </c>
      <c r="E28" s="16">
        <v>2160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90</v>
      </c>
      <c r="C29" s="14" t="s">
        <v>66</v>
      </c>
      <c r="D29" s="14" t="s">
        <v>678</v>
      </c>
      <c r="E29" s="16">
        <v>60</v>
      </c>
      <c r="F29" s="14" t="s">
        <v>68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1" t="s">
        <v>15</v>
      </c>
      <c r="B30" s="42"/>
      <c r="C30" s="42"/>
      <c r="D30" s="42"/>
      <c r="E30" s="42"/>
      <c r="F30" s="42"/>
      <c r="G30" s="42"/>
      <c r="H30" s="42"/>
      <c r="I30" s="42"/>
      <c r="J30" s="43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37" t="s">
        <v>20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2:13" ht="13.5" customHeight="1" x14ac:dyDescent="0.25">
      <c r="B34" s="37" t="s">
        <v>18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x14ac:dyDescent="0.25">
      <c r="B35" s="37" t="s">
        <v>19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Q25" sqref="Q25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47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90</v>
      </c>
      <c r="C10" s="14" t="s">
        <v>624</v>
      </c>
      <c r="D10" s="14" t="s">
        <v>98</v>
      </c>
      <c r="E10" s="16">
        <v>470</v>
      </c>
      <c r="F10" s="14" t="s">
        <v>625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90</v>
      </c>
      <c r="C11" s="14" t="s">
        <v>624</v>
      </c>
      <c r="D11" s="14" t="s">
        <v>92</v>
      </c>
      <c r="E11" s="16">
        <v>230</v>
      </c>
      <c r="F11" s="14" t="s">
        <v>625</v>
      </c>
      <c r="G11" s="9"/>
      <c r="H11" s="10"/>
      <c r="I11" s="5" t="str">
        <f t="shared" ref="I11:I28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679</v>
      </c>
      <c r="C12" s="14" t="s">
        <v>680</v>
      </c>
      <c r="D12" s="14" t="s">
        <v>681</v>
      </c>
      <c r="E12" s="16">
        <v>55</v>
      </c>
      <c r="F12" s="14" t="s">
        <v>290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682</v>
      </c>
      <c r="C13" s="14" t="s">
        <v>683</v>
      </c>
      <c r="D13" s="14" t="s">
        <v>191</v>
      </c>
      <c r="E13" s="16">
        <v>60</v>
      </c>
      <c r="F13" s="14" t="s">
        <v>290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684</v>
      </c>
      <c r="C14" s="14" t="s">
        <v>685</v>
      </c>
      <c r="D14" s="14" t="s">
        <v>686</v>
      </c>
      <c r="E14" s="16">
        <v>90</v>
      </c>
      <c r="F14" s="14" t="s">
        <v>687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688</v>
      </c>
      <c r="C15" s="14" t="s">
        <v>70</v>
      </c>
      <c r="D15" s="14" t="s">
        <v>116</v>
      </c>
      <c r="E15" s="16">
        <v>900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25.5" x14ac:dyDescent="0.25">
      <c r="A16" s="4">
        <v>7</v>
      </c>
      <c r="B16" s="14" t="s">
        <v>689</v>
      </c>
      <c r="C16" s="14" t="s">
        <v>261</v>
      </c>
      <c r="D16" s="14" t="s">
        <v>212</v>
      </c>
      <c r="E16" s="16">
        <v>250</v>
      </c>
      <c r="F16" s="14" t="s">
        <v>80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690</v>
      </c>
      <c r="C17" s="14" t="s">
        <v>70</v>
      </c>
      <c r="D17" s="14" t="s">
        <v>128</v>
      </c>
      <c r="E17" s="16">
        <v>1680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691</v>
      </c>
      <c r="C18" s="14" t="s">
        <v>96</v>
      </c>
      <c r="D18" s="14" t="s">
        <v>72</v>
      </c>
      <c r="E18" s="16">
        <v>60</v>
      </c>
      <c r="F18" s="14" t="s">
        <v>96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691</v>
      </c>
      <c r="C19" s="14" t="s">
        <v>96</v>
      </c>
      <c r="D19" s="14" t="s">
        <v>111</v>
      </c>
      <c r="E19" s="16">
        <v>90</v>
      </c>
      <c r="F19" s="14" t="s">
        <v>96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692</v>
      </c>
      <c r="C20" s="14" t="s">
        <v>693</v>
      </c>
      <c r="D20" s="14" t="s">
        <v>71</v>
      </c>
      <c r="E20" s="16">
        <v>1456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692</v>
      </c>
      <c r="C21" s="14" t="s">
        <v>693</v>
      </c>
      <c r="D21" s="14" t="s">
        <v>72</v>
      </c>
      <c r="E21" s="16">
        <v>3500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694</v>
      </c>
      <c r="C22" s="14" t="s">
        <v>104</v>
      </c>
      <c r="D22" s="14" t="s">
        <v>611</v>
      </c>
      <c r="E22" s="16">
        <v>40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694</v>
      </c>
      <c r="C23" s="14" t="s">
        <v>104</v>
      </c>
      <c r="D23" s="14" t="s">
        <v>695</v>
      </c>
      <c r="E23" s="16">
        <v>620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696</v>
      </c>
      <c r="C24" s="14" t="s">
        <v>66</v>
      </c>
      <c r="D24" s="14" t="s">
        <v>697</v>
      </c>
      <c r="E24" s="16">
        <v>2520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696</v>
      </c>
      <c r="C25" s="14" t="s">
        <v>70</v>
      </c>
      <c r="D25" s="14" t="s">
        <v>118</v>
      </c>
      <c r="E25" s="16">
        <v>5880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696</v>
      </c>
      <c r="C26" s="14" t="s">
        <v>70</v>
      </c>
      <c r="D26" s="14" t="s">
        <v>140</v>
      </c>
      <c r="E26" s="16">
        <v>820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698</v>
      </c>
      <c r="C27" s="14" t="s">
        <v>699</v>
      </c>
      <c r="D27" s="14" t="s">
        <v>146</v>
      </c>
      <c r="E27" s="16">
        <v>1792</v>
      </c>
      <c r="F27" s="14" t="s">
        <v>96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698</v>
      </c>
      <c r="C28" s="14" t="s">
        <v>699</v>
      </c>
      <c r="D28" s="14" t="s">
        <v>145</v>
      </c>
      <c r="E28" s="16">
        <v>1036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700</v>
      </c>
      <c r="C29" s="14" t="s">
        <v>70</v>
      </c>
      <c r="D29" s="14" t="s">
        <v>72</v>
      </c>
      <c r="E29" s="16">
        <v>320</v>
      </c>
      <c r="F29" s="14" t="s">
        <v>70</v>
      </c>
      <c r="G29" s="9"/>
      <c r="H29" s="10"/>
      <c r="I29" s="5" t="str">
        <f>IF(H29=0,"",CEILING(E29/H29,1))</f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1" t="s">
        <v>15</v>
      </c>
      <c r="B30" s="42"/>
      <c r="C30" s="42"/>
      <c r="D30" s="42"/>
      <c r="E30" s="42"/>
      <c r="F30" s="42"/>
      <c r="G30" s="42"/>
      <c r="H30" s="42"/>
      <c r="I30" s="42"/>
      <c r="J30" s="43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37" t="s">
        <v>20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2:13" ht="13.5" customHeight="1" x14ac:dyDescent="0.25">
      <c r="B34" s="37" t="s">
        <v>18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x14ac:dyDescent="0.25">
      <c r="B35" s="37" t="s">
        <v>19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C41" sqref="C4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48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701</v>
      </c>
      <c r="C10" s="14" t="s">
        <v>66</v>
      </c>
      <c r="D10" s="14" t="s">
        <v>702</v>
      </c>
      <c r="E10" s="16">
        <v>410</v>
      </c>
      <c r="F10" s="14" t="s">
        <v>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703</v>
      </c>
      <c r="C11" s="14" t="s">
        <v>70</v>
      </c>
      <c r="D11" s="14" t="s">
        <v>72</v>
      </c>
      <c r="E11" s="16">
        <v>1770</v>
      </c>
      <c r="F11" s="14" t="s">
        <v>70</v>
      </c>
      <c r="G11" s="9"/>
      <c r="H11" s="10"/>
      <c r="I11" s="5" t="str">
        <f t="shared" ref="I11:I30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704</v>
      </c>
      <c r="C12" s="14" t="s">
        <v>70</v>
      </c>
      <c r="D12" s="14" t="s">
        <v>71</v>
      </c>
      <c r="E12" s="16">
        <v>360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704</v>
      </c>
      <c r="C13" s="14" t="s">
        <v>70</v>
      </c>
      <c r="D13" s="14" t="s">
        <v>72</v>
      </c>
      <c r="E13" s="16">
        <v>1320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704</v>
      </c>
      <c r="C14" s="14" t="s">
        <v>70</v>
      </c>
      <c r="D14" s="14" t="s">
        <v>85</v>
      </c>
      <c r="E14" s="16">
        <v>90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705</v>
      </c>
      <c r="C15" s="14" t="s">
        <v>70</v>
      </c>
      <c r="D15" s="14" t="s">
        <v>111</v>
      </c>
      <c r="E15" s="16">
        <v>1620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706</v>
      </c>
      <c r="C16" s="14" t="s">
        <v>624</v>
      </c>
      <c r="D16" s="14" t="s">
        <v>707</v>
      </c>
      <c r="E16" s="16">
        <v>30</v>
      </c>
      <c r="F16" s="14" t="s">
        <v>625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708</v>
      </c>
      <c r="C17" s="14" t="s">
        <v>70</v>
      </c>
      <c r="D17" s="14" t="s">
        <v>85</v>
      </c>
      <c r="E17" s="16">
        <v>896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708</v>
      </c>
      <c r="C18" s="14" t="s">
        <v>683</v>
      </c>
      <c r="D18" s="14" t="s">
        <v>709</v>
      </c>
      <c r="E18" s="16">
        <v>45</v>
      </c>
      <c r="F18" s="14" t="s">
        <v>290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708</v>
      </c>
      <c r="C19" s="14" t="s">
        <v>70</v>
      </c>
      <c r="D19" s="14" t="s">
        <v>72</v>
      </c>
      <c r="E19" s="16">
        <v>4228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710</v>
      </c>
      <c r="C20" s="14" t="s">
        <v>70</v>
      </c>
      <c r="D20" s="14" t="s">
        <v>212</v>
      </c>
      <c r="E20" s="16">
        <v>1200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710</v>
      </c>
      <c r="C21" s="14" t="s">
        <v>66</v>
      </c>
      <c r="D21" s="14" t="s">
        <v>711</v>
      </c>
      <c r="E21" s="16">
        <v>1850</v>
      </c>
      <c r="F21" s="14" t="s">
        <v>68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712</v>
      </c>
      <c r="C22" s="14" t="s">
        <v>713</v>
      </c>
      <c r="D22" s="14" t="s">
        <v>714</v>
      </c>
      <c r="E22" s="16">
        <v>700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715</v>
      </c>
      <c r="C23" s="14" t="s">
        <v>683</v>
      </c>
      <c r="D23" s="14" t="s">
        <v>716</v>
      </c>
      <c r="E23" s="16">
        <v>75</v>
      </c>
      <c r="F23" s="14" t="s">
        <v>290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717</v>
      </c>
      <c r="C24" s="14" t="s">
        <v>70</v>
      </c>
      <c r="D24" s="14" t="s">
        <v>72</v>
      </c>
      <c r="E24" s="16">
        <v>168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718</v>
      </c>
      <c r="C25" s="14" t="s">
        <v>70</v>
      </c>
      <c r="D25" s="14" t="s">
        <v>139</v>
      </c>
      <c r="E25" s="16">
        <v>330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718</v>
      </c>
      <c r="C26" s="14" t="s">
        <v>70</v>
      </c>
      <c r="D26" s="14" t="s">
        <v>719</v>
      </c>
      <c r="E26" s="16">
        <v>180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720</v>
      </c>
      <c r="C27" s="14" t="s">
        <v>671</v>
      </c>
      <c r="D27" s="14" t="s">
        <v>721</v>
      </c>
      <c r="E27" s="16">
        <v>30</v>
      </c>
      <c r="F27" s="14" t="s">
        <v>168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722</v>
      </c>
      <c r="C28" s="14" t="s">
        <v>70</v>
      </c>
      <c r="D28" s="14" t="s">
        <v>71</v>
      </c>
      <c r="E28" s="16">
        <v>1180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723</v>
      </c>
      <c r="C29" s="14" t="s">
        <v>66</v>
      </c>
      <c r="D29" s="14" t="s">
        <v>205</v>
      </c>
      <c r="E29" s="16">
        <v>1350</v>
      </c>
      <c r="F29" s="14" t="s">
        <v>68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723</v>
      </c>
      <c r="C30" s="14" t="s">
        <v>70</v>
      </c>
      <c r="D30" s="14" t="s">
        <v>72</v>
      </c>
      <c r="E30" s="16">
        <v>210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1" t="s">
        <v>15</v>
      </c>
      <c r="B31" s="42"/>
      <c r="C31" s="42"/>
      <c r="D31" s="42"/>
      <c r="E31" s="42"/>
      <c r="F31" s="42"/>
      <c r="G31" s="42"/>
      <c r="H31" s="42"/>
      <c r="I31" s="42"/>
      <c r="J31" s="43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37" t="s">
        <v>20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ht="13.5" customHeight="1" x14ac:dyDescent="0.25">
      <c r="B35" s="37" t="s">
        <v>18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x14ac:dyDescent="0.25">
      <c r="B36" s="37" t="s">
        <v>19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view="pageBreakPreview" zoomScaleNormal="100" zoomScaleSheetLayoutView="100" workbookViewId="0">
      <selection activeCell="A34" sqref="A34:J3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49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724</v>
      </c>
      <c r="C10" s="14" t="s">
        <v>230</v>
      </c>
      <c r="D10" s="14" t="s">
        <v>85</v>
      </c>
      <c r="E10" s="16">
        <v>2550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724</v>
      </c>
      <c r="C11" s="14" t="s">
        <v>230</v>
      </c>
      <c r="D11" s="14" t="s">
        <v>72</v>
      </c>
      <c r="E11" s="16">
        <v>2550</v>
      </c>
      <c r="F11" s="14" t="s">
        <v>70</v>
      </c>
      <c r="G11" s="9"/>
      <c r="H11" s="10"/>
      <c r="I11" s="5" t="str">
        <f t="shared" ref="I11:I32" si="0">IF(H11=0,"",CEILING(E11/H11,1))</f>
        <v/>
      </c>
      <c r="J11" s="11"/>
      <c r="K11" s="6" t="str">
        <f t="shared" ref="K11:K33" si="1">IF(H11=0,"",I11*J11)</f>
        <v/>
      </c>
      <c r="L11" s="12">
        <v>0.08</v>
      </c>
      <c r="M11" s="6" t="str">
        <f t="shared" ref="M11:M33" si="2">IF(H11=0,"",K11+(K11*L11))</f>
        <v/>
      </c>
    </row>
    <row r="12" spans="1:13" ht="13.5" customHeight="1" x14ac:dyDescent="0.25">
      <c r="A12" s="4">
        <v>3</v>
      </c>
      <c r="B12" s="14" t="s">
        <v>725</v>
      </c>
      <c r="C12" s="14" t="s">
        <v>70</v>
      </c>
      <c r="D12" s="14" t="s">
        <v>173</v>
      </c>
      <c r="E12" s="16">
        <v>300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725</v>
      </c>
      <c r="C13" s="14" t="s">
        <v>70</v>
      </c>
      <c r="D13" s="14" t="s">
        <v>185</v>
      </c>
      <c r="E13" s="16">
        <v>150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726</v>
      </c>
      <c r="C14" s="14" t="s">
        <v>70</v>
      </c>
      <c r="D14" s="14" t="s">
        <v>92</v>
      </c>
      <c r="E14" s="16">
        <v>300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727</v>
      </c>
      <c r="C15" s="14" t="s">
        <v>96</v>
      </c>
      <c r="D15" s="14" t="s">
        <v>102</v>
      </c>
      <c r="E15" s="16">
        <v>400</v>
      </c>
      <c r="F15" s="14" t="s">
        <v>96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728</v>
      </c>
      <c r="C16" s="14" t="s">
        <v>178</v>
      </c>
      <c r="D16" s="14" t="s">
        <v>729</v>
      </c>
      <c r="E16" s="16">
        <v>600</v>
      </c>
      <c r="F16" s="14" t="s">
        <v>226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730</v>
      </c>
      <c r="C17" s="14" t="s">
        <v>680</v>
      </c>
      <c r="D17" s="14" t="s">
        <v>731</v>
      </c>
      <c r="E17" s="16">
        <v>1000</v>
      </c>
      <c r="F17" s="14" t="s">
        <v>290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732</v>
      </c>
      <c r="C18" s="14" t="s">
        <v>66</v>
      </c>
      <c r="D18" s="14" t="s">
        <v>733</v>
      </c>
      <c r="E18" s="16">
        <v>9800</v>
      </c>
      <c r="F18" s="14" t="s">
        <v>68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732</v>
      </c>
      <c r="C19" s="14" t="s">
        <v>70</v>
      </c>
      <c r="D19" s="14" t="s">
        <v>118</v>
      </c>
      <c r="E19" s="16">
        <v>14700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734</v>
      </c>
      <c r="C20" s="14" t="s">
        <v>96</v>
      </c>
      <c r="D20" s="14" t="s">
        <v>102</v>
      </c>
      <c r="E20" s="16">
        <v>9000</v>
      </c>
      <c r="F20" s="14" t="s">
        <v>96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734</v>
      </c>
      <c r="C21" s="14" t="s">
        <v>96</v>
      </c>
      <c r="D21" s="14" t="s">
        <v>98</v>
      </c>
      <c r="E21" s="16">
        <v>6400</v>
      </c>
      <c r="F21" s="14" t="s">
        <v>96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734</v>
      </c>
      <c r="C22" s="14" t="s">
        <v>96</v>
      </c>
      <c r="D22" s="14" t="s">
        <v>250</v>
      </c>
      <c r="E22" s="16">
        <v>1000</v>
      </c>
      <c r="F22" s="14" t="s">
        <v>96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735</v>
      </c>
      <c r="C23" s="14" t="s">
        <v>66</v>
      </c>
      <c r="D23" s="14" t="s">
        <v>195</v>
      </c>
      <c r="E23" s="16">
        <v>40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735</v>
      </c>
      <c r="C24" s="14" t="s">
        <v>66</v>
      </c>
      <c r="D24" s="14" t="s">
        <v>736</v>
      </c>
      <c r="E24" s="16">
        <v>20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737</v>
      </c>
      <c r="C25" s="14" t="s">
        <v>624</v>
      </c>
      <c r="D25" s="14" t="s">
        <v>738</v>
      </c>
      <c r="E25" s="16">
        <v>1320</v>
      </c>
      <c r="F25" s="14" t="s">
        <v>625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144</v>
      </c>
      <c r="C26" s="14" t="s">
        <v>70</v>
      </c>
      <c r="D26" s="14" t="s">
        <v>140</v>
      </c>
      <c r="E26" s="16">
        <v>160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739</v>
      </c>
      <c r="C27" s="14" t="s">
        <v>70</v>
      </c>
      <c r="D27" s="14" t="s">
        <v>175</v>
      </c>
      <c r="E27" s="16">
        <v>450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739</v>
      </c>
      <c r="C28" s="14" t="s">
        <v>70</v>
      </c>
      <c r="D28" s="14" t="s">
        <v>177</v>
      </c>
      <c r="E28" s="16">
        <v>930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739</v>
      </c>
      <c r="C29" s="14" t="s">
        <v>70</v>
      </c>
      <c r="D29" s="14" t="s">
        <v>185</v>
      </c>
      <c r="E29" s="16">
        <v>480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739</v>
      </c>
      <c r="C30" s="14" t="s">
        <v>70</v>
      </c>
      <c r="D30" s="14" t="s">
        <v>128</v>
      </c>
      <c r="E30" s="16">
        <v>480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38.25" x14ac:dyDescent="0.25">
      <c r="A31" s="4">
        <v>22</v>
      </c>
      <c r="B31" s="14" t="s">
        <v>740</v>
      </c>
      <c r="C31" s="14" t="s">
        <v>741</v>
      </c>
      <c r="D31" s="14" t="s">
        <v>175</v>
      </c>
      <c r="E31" s="16">
        <v>10</v>
      </c>
      <c r="F31" s="14" t="s">
        <v>168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">
        <v>23</v>
      </c>
      <c r="B32" s="14" t="s">
        <v>742</v>
      </c>
      <c r="C32" s="14" t="s">
        <v>70</v>
      </c>
      <c r="D32" s="14" t="s">
        <v>257</v>
      </c>
      <c r="E32" s="16">
        <v>800</v>
      </c>
      <c r="F32" s="14" t="s">
        <v>70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13.5" customHeight="1" x14ac:dyDescent="0.25">
      <c r="A33" s="4">
        <v>24</v>
      </c>
      <c r="B33" s="14" t="s">
        <v>743</v>
      </c>
      <c r="C33" s="14" t="s">
        <v>331</v>
      </c>
      <c r="D33" s="14" t="s">
        <v>301</v>
      </c>
      <c r="E33" s="16">
        <v>8300</v>
      </c>
      <c r="F33" s="14" t="s">
        <v>302</v>
      </c>
      <c r="G33" s="9"/>
      <c r="H33" s="10"/>
      <c r="I33" s="5" t="str">
        <f>IF(H33=0,"",CEILING(E33/H33,1))</f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3.5" customHeight="1" x14ac:dyDescent="0.25">
      <c r="A34" s="41" t="s">
        <v>15</v>
      </c>
      <c r="B34" s="42"/>
      <c r="C34" s="42"/>
      <c r="D34" s="42"/>
      <c r="E34" s="42"/>
      <c r="F34" s="42"/>
      <c r="G34" s="42"/>
      <c r="H34" s="42"/>
      <c r="I34" s="42"/>
      <c r="J34" s="43"/>
      <c r="K34" s="3">
        <f>SUM(K10:K33)</f>
        <v>0</v>
      </c>
      <c r="L34" s="2"/>
      <c r="M34" s="3">
        <f>SUM(M10:M33)</f>
        <v>0</v>
      </c>
    </row>
    <row r="36" spans="1:13" x14ac:dyDescent="0.25">
      <c r="B36" s="7" t="s">
        <v>17</v>
      </c>
    </row>
    <row r="37" spans="1:13" ht="27" customHeight="1" x14ac:dyDescent="0.25">
      <c r="B37" s="37" t="s">
        <v>20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  <row r="38" spans="1:13" ht="13.5" customHeight="1" x14ac:dyDescent="0.25">
      <c r="B38" s="37" t="s">
        <v>18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1:13" x14ac:dyDescent="0.25">
      <c r="B39" s="37" t="s">
        <v>19</v>
      </c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9:M39"/>
    <mergeCell ref="F6:F9"/>
    <mergeCell ref="G6:G9"/>
    <mergeCell ref="H6:H9"/>
    <mergeCell ref="I6:I9"/>
    <mergeCell ref="J6:J9"/>
    <mergeCell ref="K6:K9"/>
    <mergeCell ref="L6:L9"/>
    <mergeCell ref="M6:M9"/>
    <mergeCell ref="A34:J34"/>
    <mergeCell ref="B37:M37"/>
    <mergeCell ref="B38:M38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Q27" sqref="Q27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50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744</v>
      </c>
      <c r="C10" s="14" t="s">
        <v>70</v>
      </c>
      <c r="D10" s="14" t="s">
        <v>175</v>
      </c>
      <c r="E10" s="16">
        <v>4080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744</v>
      </c>
      <c r="C11" s="14" t="s">
        <v>66</v>
      </c>
      <c r="D11" s="14" t="s">
        <v>745</v>
      </c>
      <c r="E11" s="16">
        <v>60</v>
      </c>
      <c r="F11" s="14" t="s">
        <v>68</v>
      </c>
      <c r="G11" s="9"/>
      <c r="H11" s="10"/>
      <c r="I11" s="5" t="str">
        <f t="shared" ref="I11:I30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744</v>
      </c>
      <c r="C12" s="14" t="s">
        <v>66</v>
      </c>
      <c r="D12" s="14" t="s">
        <v>195</v>
      </c>
      <c r="E12" s="16">
        <v>2130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744</v>
      </c>
      <c r="C13" s="14" t="s">
        <v>683</v>
      </c>
      <c r="D13" s="14" t="s">
        <v>403</v>
      </c>
      <c r="E13" s="16">
        <v>400</v>
      </c>
      <c r="F13" s="14" t="s">
        <v>290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744</v>
      </c>
      <c r="C14" s="14" t="s">
        <v>70</v>
      </c>
      <c r="D14" s="14" t="s">
        <v>71</v>
      </c>
      <c r="E14" s="16">
        <v>1980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746</v>
      </c>
      <c r="C15" s="14" t="s">
        <v>66</v>
      </c>
      <c r="D15" s="14" t="s">
        <v>747</v>
      </c>
      <c r="E15" s="16">
        <v>180</v>
      </c>
      <c r="F15" s="14" t="s">
        <v>80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748</v>
      </c>
      <c r="C16" s="14" t="s">
        <v>624</v>
      </c>
      <c r="D16" s="14" t="s">
        <v>72</v>
      </c>
      <c r="E16" s="16">
        <v>582</v>
      </c>
      <c r="F16" s="14" t="s">
        <v>625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748</v>
      </c>
      <c r="C17" s="14" t="s">
        <v>66</v>
      </c>
      <c r="D17" s="14" t="s">
        <v>206</v>
      </c>
      <c r="E17" s="16">
        <v>640</v>
      </c>
      <c r="F17" s="14" t="s">
        <v>68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749</v>
      </c>
      <c r="C18" s="14" t="s">
        <v>70</v>
      </c>
      <c r="D18" s="14" t="s">
        <v>111</v>
      </c>
      <c r="E18" s="16">
        <v>420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749</v>
      </c>
      <c r="C19" s="14" t="s">
        <v>70</v>
      </c>
      <c r="D19" s="14" t="s">
        <v>163</v>
      </c>
      <c r="E19" s="16">
        <v>630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750</v>
      </c>
      <c r="C20" s="14" t="s">
        <v>78</v>
      </c>
      <c r="D20" s="14" t="s">
        <v>98</v>
      </c>
      <c r="E20" s="16">
        <v>2700</v>
      </c>
      <c r="F20" s="14" t="s">
        <v>68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750</v>
      </c>
      <c r="C21" s="14" t="s">
        <v>337</v>
      </c>
      <c r="D21" s="14" t="s">
        <v>324</v>
      </c>
      <c r="E21" s="16">
        <v>1370</v>
      </c>
      <c r="F21" s="14" t="s">
        <v>302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750</v>
      </c>
      <c r="C22" s="14" t="s">
        <v>78</v>
      </c>
      <c r="D22" s="14" t="s">
        <v>111</v>
      </c>
      <c r="E22" s="16">
        <v>100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751</v>
      </c>
      <c r="C23" s="14" t="s">
        <v>96</v>
      </c>
      <c r="D23" s="14" t="s">
        <v>76</v>
      </c>
      <c r="E23" s="16">
        <v>100</v>
      </c>
      <c r="F23" s="14" t="s">
        <v>96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752</v>
      </c>
      <c r="C24" s="14" t="s">
        <v>753</v>
      </c>
      <c r="D24" s="14" t="s">
        <v>657</v>
      </c>
      <c r="E24" s="16">
        <v>13400</v>
      </c>
      <c r="F24" s="14" t="s">
        <v>290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752</v>
      </c>
      <c r="C25" s="14" t="s">
        <v>70</v>
      </c>
      <c r="D25" s="14" t="s">
        <v>111</v>
      </c>
      <c r="E25" s="16">
        <v>22440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752</v>
      </c>
      <c r="C26" s="14" t="s">
        <v>66</v>
      </c>
      <c r="D26" s="14" t="s">
        <v>100</v>
      </c>
      <c r="E26" s="16">
        <v>650</v>
      </c>
      <c r="F26" s="14" t="s">
        <v>68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752</v>
      </c>
      <c r="C27" s="14" t="s">
        <v>70</v>
      </c>
      <c r="D27" s="14" t="s">
        <v>72</v>
      </c>
      <c r="E27" s="16">
        <v>3330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754</v>
      </c>
      <c r="C28" s="14" t="s">
        <v>70</v>
      </c>
      <c r="D28" s="14" t="s">
        <v>257</v>
      </c>
      <c r="E28" s="16">
        <v>8340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755</v>
      </c>
      <c r="C29" s="14" t="s">
        <v>66</v>
      </c>
      <c r="D29" s="14" t="s">
        <v>756</v>
      </c>
      <c r="E29" s="16">
        <v>4</v>
      </c>
      <c r="F29" s="14" t="s">
        <v>80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147</v>
      </c>
      <c r="C30" s="14" t="s">
        <v>70</v>
      </c>
      <c r="D30" s="14" t="s">
        <v>88</v>
      </c>
      <c r="E30" s="16">
        <v>60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757</v>
      </c>
      <c r="C31" s="14" t="s">
        <v>70</v>
      </c>
      <c r="D31" s="14" t="s">
        <v>92</v>
      </c>
      <c r="E31" s="16">
        <v>1200</v>
      </c>
      <c r="F31" s="14" t="s">
        <v>70</v>
      </c>
      <c r="G31" s="9"/>
      <c r="H31" s="10"/>
      <c r="I31" s="5" t="str">
        <f>IF(H31=0,"",CEILING(E31/H31,1))</f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1" t="s">
        <v>15</v>
      </c>
      <c r="B32" s="42"/>
      <c r="C32" s="42"/>
      <c r="D32" s="42"/>
      <c r="E32" s="42"/>
      <c r="F32" s="42"/>
      <c r="G32" s="42"/>
      <c r="H32" s="42"/>
      <c r="I32" s="42"/>
      <c r="J32" s="43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37" t="s">
        <v>20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ht="13.5" customHeight="1" x14ac:dyDescent="0.25">
      <c r="B36" s="37" t="s">
        <v>18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2:13" x14ac:dyDescent="0.25">
      <c r="B37" s="37" t="s">
        <v>19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Normal="100" zoomScaleSheetLayoutView="100" workbookViewId="0">
      <selection activeCell="G27" sqref="G27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24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3" t="s">
        <v>166</v>
      </c>
      <c r="C10" s="13" t="s">
        <v>167</v>
      </c>
      <c r="D10" s="13" t="s">
        <v>124</v>
      </c>
      <c r="E10" s="15">
        <v>10</v>
      </c>
      <c r="F10" s="13" t="s">
        <v>168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166</v>
      </c>
      <c r="C11" s="13" t="s">
        <v>167</v>
      </c>
      <c r="D11" s="13" t="s">
        <v>98</v>
      </c>
      <c r="E11" s="15">
        <v>3</v>
      </c>
      <c r="F11" s="13" t="s">
        <v>168</v>
      </c>
      <c r="G11" s="9"/>
      <c r="H11" s="10"/>
      <c r="I11" s="5" t="str">
        <f t="shared" ref="I11:I13" si="0">IF(H11=0,"",CEILING(E11/H11,1))</f>
        <v/>
      </c>
      <c r="J11" s="11"/>
      <c r="K11" s="6" t="str">
        <f t="shared" ref="K11:K14" si="1">IF(H11=0,"",I11*J11)</f>
        <v/>
      </c>
      <c r="L11" s="12">
        <v>0.08</v>
      </c>
      <c r="M11" s="6" t="str">
        <f t="shared" ref="M11:M14" si="2">IF(H11=0,"",K11+(K11*L11))</f>
        <v/>
      </c>
    </row>
    <row r="12" spans="1:13" ht="25.5" x14ac:dyDescent="0.25">
      <c r="A12" s="4">
        <v>3</v>
      </c>
      <c r="B12" s="13" t="s">
        <v>169</v>
      </c>
      <c r="C12" s="14" t="s">
        <v>170</v>
      </c>
      <c r="D12" s="13" t="s">
        <v>111</v>
      </c>
      <c r="E12" s="15">
        <v>3</v>
      </c>
      <c r="F12" s="13" t="s">
        <v>80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25.5" x14ac:dyDescent="0.25">
      <c r="A13" s="4">
        <v>4</v>
      </c>
      <c r="B13" s="13" t="s">
        <v>169</v>
      </c>
      <c r="C13" s="14" t="s">
        <v>170</v>
      </c>
      <c r="D13" s="13" t="s">
        <v>171</v>
      </c>
      <c r="E13" s="15">
        <v>45</v>
      </c>
      <c r="F13" s="13" t="s">
        <v>80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25.5" x14ac:dyDescent="0.25">
      <c r="A14" s="4">
        <v>5</v>
      </c>
      <c r="B14" s="13" t="s">
        <v>169</v>
      </c>
      <c r="C14" s="14" t="s">
        <v>170</v>
      </c>
      <c r="D14" s="13" t="s">
        <v>92</v>
      </c>
      <c r="E14" s="15">
        <v>57</v>
      </c>
      <c r="F14" s="13" t="s">
        <v>80</v>
      </c>
      <c r="G14" s="9"/>
      <c r="H14" s="10"/>
      <c r="I14" s="5" t="str">
        <f>IF(H14=0,"",CEILING(E14/H14,1))</f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13.5" customHeight="1" x14ac:dyDescent="0.25">
      <c r="A15" s="41" t="s">
        <v>15</v>
      </c>
      <c r="B15" s="42"/>
      <c r="C15" s="42"/>
      <c r="D15" s="42"/>
      <c r="E15" s="42"/>
      <c r="F15" s="42"/>
      <c r="G15" s="42"/>
      <c r="H15" s="42"/>
      <c r="I15" s="42"/>
      <c r="J15" s="43"/>
      <c r="K15" s="3">
        <f>SUM(K10:K14)</f>
        <v>0</v>
      </c>
      <c r="L15" s="2"/>
      <c r="M15" s="3">
        <f>SUM(M10:M14)</f>
        <v>0</v>
      </c>
    </row>
    <row r="17" spans="2:13" x14ac:dyDescent="0.25">
      <c r="B17" s="7" t="s">
        <v>17</v>
      </c>
    </row>
    <row r="18" spans="2:13" ht="27" customHeight="1" x14ac:dyDescent="0.25">
      <c r="B18" s="37" t="s">
        <v>20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2:13" ht="13.5" customHeight="1" x14ac:dyDescent="0.25">
      <c r="B19" s="37" t="s">
        <v>18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</row>
    <row r="20" spans="2:13" x14ac:dyDescent="0.25">
      <c r="B20" s="37" t="s">
        <v>19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0:M20"/>
    <mergeCell ref="F6:F9"/>
    <mergeCell ref="G6:G9"/>
    <mergeCell ref="H6:H9"/>
    <mergeCell ref="I6:I9"/>
    <mergeCell ref="J6:J9"/>
    <mergeCell ref="K6:K9"/>
    <mergeCell ref="L6:L9"/>
    <mergeCell ref="M6:M9"/>
    <mergeCell ref="A15:J15"/>
    <mergeCell ref="B18:M18"/>
    <mergeCell ref="B19:M1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A31" sqref="A31:J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51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758</v>
      </c>
      <c r="C10" s="14" t="s">
        <v>70</v>
      </c>
      <c r="D10" s="14" t="s">
        <v>759</v>
      </c>
      <c r="E10" s="16">
        <v>336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760</v>
      </c>
      <c r="C11" s="14" t="s">
        <v>70</v>
      </c>
      <c r="D11" s="14" t="s">
        <v>761</v>
      </c>
      <c r="E11" s="16">
        <v>56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762</v>
      </c>
      <c r="C12" s="14" t="s">
        <v>763</v>
      </c>
      <c r="D12" s="14" t="s">
        <v>764</v>
      </c>
      <c r="E12" s="16">
        <v>70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765</v>
      </c>
      <c r="C13" s="14" t="s">
        <v>70</v>
      </c>
      <c r="D13" s="14" t="s">
        <v>111</v>
      </c>
      <c r="E13" s="16">
        <v>1140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765</v>
      </c>
      <c r="C14" s="14" t="s">
        <v>70</v>
      </c>
      <c r="D14" s="14" t="s">
        <v>163</v>
      </c>
      <c r="E14" s="16">
        <v>1950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766</v>
      </c>
      <c r="C15" s="14" t="s">
        <v>110</v>
      </c>
      <c r="D15" s="14" t="s">
        <v>102</v>
      </c>
      <c r="E15" s="16">
        <v>1150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766</v>
      </c>
      <c r="C16" s="14" t="s">
        <v>70</v>
      </c>
      <c r="D16" s="14" t="s">
        <v>257</v>
      </c>
      <c r="E16" s="16">
        <v>200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766</v>
      </c>
      <c r="C17" s="14" t="s">
        <v>110</v>
      </c>
      <c r="D17" s="14" t="s">
        <v>767</v>
      </c>
      <c r="E17" s="16">
        <v>200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766</v>
      </c>
      <c r="C18" s="14" t="s">
        <v>110</v>
      </c>
      <c r="D18" s="14" t="s">
        <v>250</v>
      </c>
      <c r="E18" s="16">
        <v>1500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766</v>
      </c>
      <c r="C19" s="14" t="s">
        <v>110</v>
      </c>
      <c r="D19" s="14" t="s">
        <v>257</v>
      </c>
      <c r="E19" s="16">
        <v>2500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768</v>
      </c>
      <c r="C20" s="14" t="s">
        <v>66</v>
      </c>
      <c r="D20" s="14" t="s">
        <v>769</v>
      </c>
      <c r="E20" s="16">
        <v>180</v>
      </c>
      <c r="F20" s="14" t="s">
        <v>80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770</v>
      </c>
      <c r="C21" s="14" t="s">
        <v>771</v>
      </c>
      <c r="D21" s="14" t="s">
        <v>148</v>
      </c>
      <c r="E21" s="16">
        <v>1232</v>
      </c>
      <c r="F21" s="14" t="s">
        <v>96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770</v>
      </c>
      <c r="C22" s="14" t="s">
        <v>771</v>
      </c>
      <c r="D22" s="14" t="s">
        <v>185</v>
      </c>
      <c r="E22" s="16">
        <v>140</v>
      </c>
      <c r="F22" s="14" t="s">
        <v>96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770</v>
      </c>
      <c r="C23" s="14" t="s">
        <v>771</v>
      </c>
      <c r="D23" s="14" t="s">
        <v>772</v>
      </c>
      <c r="E23" s="16">
        <v>168</v>
      </c>
      <c r="F23" s="14" t="s">
        <v>96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773</v>
      </c>
      <c r="C24" s="14" t="s">
        <v>70</v>
      </c>
      <c r="D24" s="14" t="s">
        <v>163</v>
      </c>
      <c r="E24" s="16">
        <v>3750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773</v>
      </c>
      <c r="C25" s="14" t="s">
        <v>70</v>
      </c>
      <c r="D25" s="14" t="s">
        <v>111</v>
      </c>
      <c r="E25" s="16">
        <v>330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773</v>
      </c>
      <c r="C26" s="14" t="s">
        <v>70</v>
      </c>
      <c r="D26" s="14" t="s">
        <v>774</v>
      </c>
      <c r="E26" s="16">
        <v>10050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775</v>
      </c>
      <c r="C27" s="14" t="s">
        <v>66</v>
      </c>
      <c r="D27" s="14" t="s">
        <v>776</v>
      </c>
      <c r="E27" s="16">
        <v>160</v>
      </c>
      <c r="F27" s="14" t="s">
        <v>68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777</v>
      </c>
      <c r="C28" s="14" t="s">
        <v>96</v>
      </c>
      <c r="D28" s="14" t="s">
        <v>102</v>
      </c>
      <c r="E28" s="16">
        <v>500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778</v>
      </c>
      <c r="C29" s="14" t="s">
        <v>110</v>
      </c>
      <c r="D29" s="14" t="s">
        <v>123</v>
      </c>
      <c r="E29" s="16">
        <v>380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778</v>
      </c>
      <c r="C30" s="14" t="s">
        <v>70</v>
      </c>
      <c r="D30" s="14" t="s">
        <v>111</v>
      </c>
      <c r="E30" s="16">
        <v>60</v>
      </c>
      <c r="F30" s="14" t="s">
        <v>70</v>
      </c>
      <c r="G30" s="9"/>
      <c r="H30" s="10"/>
      <c r="I30" s="5" t="str">
        <f>IF(H30=0,"",CEILING(E30/H30,1))</f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1" t="s">
        <v>15</v>
      </c>
      <c r="B31" s="42"/>
      <c r="C31" s="42"/>
      <c r="D31" s="42"/>
      <c r="E31" s="42"/>
      <c r="F31" s="42"/>
      <c r="G31" s="42"/>
      <c r="H31" s="42"/>
      <c r="I31" s="42"/>
      <c r="J31" s="43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37" t="s">
        <v>20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ht="13.5" customHeight="1" x14ac:dyDescent="0.25">
      <c r="B35" s="37" t="s">
        <v>18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x14ac:dyDescent="0.25">
      <c r="B36" s="37" t="s">
        <v>19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C44" sqref="C4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52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779</v>
      </c>
      <c r="C10" s="14" t="s">
        <v>70</v>
      </c>
      <c r="D10" s="14" t="s">
        <v>780</v>
      </c>
      <c r="E10" s="16">
        <v>200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781</v>
      </c>
      <c r="C11" s="14" t="s">
        <v>70</v>
      </c>
      <c r="D11" s="14" t="s">
        <v>123</v>
      </c>
      <c r="E11" s="16">
        <v>2352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782</v>
      </c>
      <c r="C12" s="14" t="s">
        <v>70</v>
      </c>
      <c r="D12" s="14" t="s">
        <v>111</v>
      </c>
      <c r="E12" s="16">
        <v>4150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782</v>
      </c>
      <c r="C13" s="14" t="s">
        <v>70</v>
      </c>
      <c r="D13" s="14" t="s">
        <v>98</v>
      </c>
      <c r="E13" s="16">
        <v>6600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783</v>
      </c>
      <c r="C14" s="14" t="s">
        <v>70</v>
      </c>
      <c r="D14" s="14" t="s">
        <v>173</v>
      </c>
      <c r="E14" s="16">
        <v>120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784</v>
      </c>
      <c r="C15" s="14" t="s">
        <v>70</v>
      </c>
      <c r="D15" s="14" t="s">
        <v>301</v>
      </c>
      <c r="E15" s="16">
        <v>6350</v>
      </c>
      <c r="F15" s="14" t="s">
        <v>70</v>
      </c>
      <c r="G15" s="9"/>
      <c r="H15" s="10"/>
      <c r="I15" s="5" t="str">
        <f>IF(H15=0,"",CEILING(E15/H15,1))</f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785</v>
      </c>
      <c r="C16" s="14" t="s">
        <v>91</v>
      </c>
      <c r="D16" s="14" t="s">
        <v>124</v>
      </c>
      <c r="E16" s="16">
        <v>8160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785</v>
      </c>
      <c r="C17" s="14" t="s">
        <v>70</v>
      </c>
      <c r="D17" s="14" t="s">
        <v>102</v>
      </c>
      <c r="E17" s="16">
        <v>670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785</v>
      </c>
      <c r="C18" s="14" t="s">
        <v>91</v>
      </c>
      <c r="D18" s="14" t="s">
        <v>123</v>
      </c>
      <c r="E18" s="16">
        <v>37560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786</v>
      </c>
      <c r="C19" s="14" t="s">
        <v>66</v>
      </c>
      <c r="D19" s="14" t="s">
        <v>787</v>
      </c>
      <c r="E19" s="16">
        <v>130</v>
      </c>
      <c r="F19" s="14" t="s">
        <v>68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788</v>
      </c>
      <c r="C20" s="14" t="s">
        <v>70</v>
      </c>
      <c r="D20" s="14" t="s">
        <v>789</v>
      </c>
      <c r="E20" s="16">
        <v>39000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790</v>
      </c>
      <c r="C21" s="14" t="s">
        <v>70</v>
      </c>
      <c r="D21" s="14" t="s">
        <v>71</v>
      </c>
      <c r="E21" s="16">
        <v>1530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790</v>
      </c>
      <c r="C22" s="14" t="s">
        <v>70</v>
      </c>
      <c r="D22" s="14" t="s">
        <v>187</v>
      </c>
      <c r="E22" s="16">
        <v>2700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791</v>
      </c>
      <c r="C23" s="14" t="s">
        <v>70</v>
      </c>
      <c r="D23" s="14" t="s">
        <v>124</v>
      </c>
      <c r="E23" s="16">
        <v>11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792</v>
      </c>
      <c r="C24" s="14" t="s">
        <v>66</v>
      </c>
      <c r="D24" s="14" t="s">
        <v>787</v>
      </c>
      <c r="E24" s="16">
        <v>1200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793</v>
      </c>
      <c r="C25" s="14" t="s">
        <v>230</v>
      </c>
      <c r="D25" s="14" t="s">
        <v>212</v>
      </c>
      <c r="E25" s="16">
        <v>1500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794</v>
      </c>
      <c r="C26" s="14" t="s">
        <v>96</v>
      </c>
      <c r="D26" s="14" t="s">
        <v>102</v>
      </c>
      <c r="E26" s="16">
        <v>1100</v>
      </c>
      <c r="F26" s="14" t="s">
        <v>96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794</v>
      </c>
      <c r="C27" s="14" t="s">
        <v>96</v>
      </c>
      <c r="D27" s="14" t="s">
        <v>76</v>
      </c>
      <c r="E27" s="16">
        <v>300</v>
      </c>
      <c r="F27" s="14" t="s">
        <v>96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795</v>
      </c>
      <c r="C28" s="14" t="s">
        <v>110</v>
      </c>
      <c r="D28" s="14" t="s">
        <v>257</v>
      </c>
      <c r="E28" s="16">
        <v>540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795</v>
      </c>
      <c r="C29" s="14" t="s">
        <v>110</v>
      </c>
      <c r="D29" s="14" t="s">
        <v>250</v>
      </c>
      <c r="E29" s="16">
        <v>780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1" t="s">
        <v>15</v>
      </c>
      <c r="B30" s="42"/>
      <c r="C30" s="42"/>
      <c r="D30" s="42"/>
      <c r="E30" s="42"/>
      <c r="F30" s="42"/>
      <c r="G30" s="42"/>
      <c r="H30" s="42"/>
      <c r="I30" s="42"/>
      <c r="J30" s="43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37" t="s">
        <v>20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2:13" ht="13.5" customHeight="1" x14ac:dyDescent="0.25">
      <c r="B34" s="37" t="s">
        <v>18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x14ac:dyDescent="0.25">
      <c r="B35" s="37" t="s">
        <v>19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O34" sqref="O3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53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795</v>
      </c>
      <c r="C10" s="14" t="s">
        <v>70</v>
      </c>
      <c r="D10" s="14" t="s">
        <v>98</v>
      </c>
      <c r="E10" s="16">
        <v>7020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795</v>
      </c>
      <c r="C11" s="14" t="s">
        <v>70</v>
      </c>
      <c r="D11" s="14" t="s">
        <v>257</v>
      </c>
      <c r="E11" s="16">
        <v>1380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795</v>
      </c>
      <c r="C12" s="14" t="s">
        <v>70</v>
      </c>
      <c r="D12" s="14" t="s">
        <v>111</v>
      </c>
      <c r="E12" s="16">
        <v>40230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796</v>
      </c>
      <c r="C13" s="14" t="s">
        <v>70</v>
      </c>
      <c r="D13" s="14" t="s">
        <v>128</v>
      </c>
      <c r="E13" s="16">
        <v>224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796</v>
      </c>
      <c r="C14" s="14" t="s">
        <v>70</v>
      </c>
      <c r="D14" s="14" t="s">
        <v>177</v>
      </c>
      <c r="E14" s="16">
        <v>56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797</v>
      </c>
      <c r="C15" s="14" t="s">
        <v>583</v>
      </c>
      <c r="D15" s="14" t="s">
        <v>798</v>
      </c>
      <c r="E15" s="16">
        <v>117000</v>
      </c>
      <c r="F15" s="14" t="s">
        <v>290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799</v>
      </c>
      <c r="C16" s="14" t="s">
        <v>70</v>
      </c>
      <c r="D16" s="14" t="s">
        <v>92</v>
      </c>
      <c r="E16" s="16">
        <v>1470</v>
      </c>
      <c r="F16" s="14" t="s">
        <v>70</v>
      </c>
      <c r="G16" s="9"/>
      <c r="H16" s="10"/>
      <c r="I16" s="5" t="str">
        <f>IF(H16=0,"",CEILING(E16/H16,1))</f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799</v>
      </c>
      <c r="C17" s="14" t="s">
        <v>70</v>
      </c>
      <c r="D17" s="14" t="s">
        <v>111</v>
      </c>
      <c r="E17" s="16">
        <v>2010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799</v>
      </c>
      <c r="C18" s="14" t="s">
        <v>70</v>
      </c>
      <c r="D18" s="14" t="s">
        <v>98</v>
      </c>
      <c r="E18" s="16">
        <v>3090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800</v>
      </c>
      <c r="C19" s="14" t="s">
        <v>70</v>
      </c>
      <c r="D19" s="14" t="s">
        <v>72</v>
      </c>
      <c r="E19" s="16">
        <v>3372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800</v>
      </c>
      <c r="C20" s="14" t="s">
        <v>70</v>
      </c>
      <c r="D20" s="14" t="s">
        <v>85</v>
      </c>
      <c r="E20" s="16">
        <v>1288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801</v>
      </c>
      <c r="C21" s="14" t="s">
        <v>70</v>
      </c>
      <c r="D21" s="14" t="s">
        <v>88</v>
      </c>
      <c r="E21" s="16">
        <v>30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802</v>
      </c>
      <c r="C22" s="14" t="s">
        <v>129</v>
      </c>
      <c r="D22" s="14" t="s">
        <v>789</v>
      </c>
      <c r="E22" s="16">
        <v>2100</v>
      </c>
      <c r="F22" s="14" t="s">
        <v>96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802</v>
      </c>
      <c r="C23" s="14" t="s">
        <v>96</v>
      </c>
      <c r="D23" s="14" t="s">
        <v>803</v>
      </c>
      <c r="E23" s="16">
        <v>4300</v>
      </c>
      <c r="F23" s="14" t="s">
        <v>96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802</v>
      </c>
      <c r="C24" s="14" t="s">
        <v>96</v>
      </c>
      <c r="D24" s="14" t="s">
        <v>789</v>
      </c>
      <c r="E24" s="16">
        <v>4500</v>
      </c>
      <c r="F24" s="14" t="s">
        <v>96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802</v>
      </c>
      <c r="C25" s="14" t="s">
        <v>804</v>
      </c>
      <c r="D25" s="14" t="s">
        <v>803</v>
      </c>
      <c r="E25" s="16">
        <v>500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805</v>
      </c>
      <c r="C26" s="14" t="s">
        <v>70</v>
      </c>
      <c r="D26" s="14" t="s">
        <v>789</v>
      </c>
      <c r="E26" s="16">
        <v>300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806</v>
      </c>
      <c r="C27" s="14" t="s">
        <v>70</v>
      </c>
      <c r="D27" s="14" t="s">
        <v>111</v>
      </c>
      <c r="E27" s="16">
        <v>5100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807</v>
      </c>
      <c r="C28" s="14" t="s">
        <v>70</v>
      </c>
      <c r="D28" s="14" t="s">
        <v>212</v>
      </c>
      <c r="E28" s="16">
        <v>2100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807</v>
      </c>
      <c r="C29" s="14" t="s">
        <v>70</v>
      </c>
      <c r="D29" s="14" t="s">
        <v>223</v>
      </c>
      <c r="E29" s="16">
        <v>2400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807</v>
      </c>
      <c r="C30" s="14" t="s">
        <v>70</v>
      </c>
      <c r="D30" s="14" t="s">
        <v>76</v>
      </c>
      <c r="E30" s="16">
        <v>2800</v>
      </c>
      <c r="F30" s="14" t="s">
        <v>70</v>
      </c>
      <c r="G30" s="9"/>
      <c r="H30" s="10"/>
      <c r="I30" s="5" t="str">
        <f>IF(H30=0,"",CEILING(E30/H30,1))</f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1" t="s">
        <v>15</v>
      </c>
      <c r="B31" s="42"/>
      <c r="C31" s="42"/>
      <c r="D31" s="42"/>
      <c r="E31" s="42"/>
      <c r="F31" s="42"/>
      <c r="G31" s="42"/>
      <c r="H31" s="42"/>
      <c r="I31" s="42"/>
      <c r="J31" s="43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37" t="s">
        <v>20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ht="13.5" customHeight="1" x14ac:dyDescent="0.25">
      <c r="B35" s="37" t="s">
        <v>18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x14ac:dyDescent="0.25">
      <c r="B36" s="37" t="s">
        <v>19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K44" sqref="K4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54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808</v>
      </c>
      <c r="C10" s="14" t="s">
        <v>70</v>
      </c>
      <c r="D10" s="14" t="s">
        <v>809</v>
      </c>
      <c r="E10" s="16">
        <v>3500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808</v>
      </c>
      <c r="C11" s="14" t="s">
        <v>70</v>
      </c>
      <c r="D11" s="14" t="s">
        <v>677</v>
      </c>
      <c r="E11" s="16">
        <v>3700</v>
      </c>
      <c r="F11" s="14" t="s">
        <v>70</v>
      </c>
      <c r="G11" s="9"/>
      <c r="H11" s="10"/>
      <c r="I11" s="5" t="str">
        <f t="shared" ref="I11:I30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808</v>
      </c>
      <c r="C12" s="14" t="s">
        <v>70</v>
      </c>
      <c r="D12" s="14" t="s">
        <v>780</v>
      </c>
      <c r="E12" s="16">
        <v>2650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808</v>
      </c>
      <c r="C13" s="14" t="s">
        <v>70</v>
      </c>
      <c r="D13" s="14" t="s">
        <v>810</v>
      </c>
      <c r="E13" s="16">
        <v>100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808</v>
      </c>
      <c r="C14" s="14" t="s">
        <v>70</v>
      </c>
      <c r="D14" s="14" t="s">
        <v>811</v>
      </c>
      <c r="E14" s="16">
        <v>2700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808</v>
      </c>
      <c r="C15" s="14" t="s">
        <v>70</v>
      </c>
      <c r="D15" s="14" t="s">
        <v>812</v>
      </c>
      <c r="E15" s="16">
        <v>150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813</v>
      </c>
      <c r="C16" s="14" t="s">
        <v>66</v>
      </c>
      <c r="D16" s="14" t="s">
        <v>697</v>
      </c>
      <c r="E16" s="16">
        <v>200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813</v>
      </c>
      <c r="C17" s="14" t="s">
        <v>66</v>
      </c>
      <c r="D17" s="14" t="s">
        <v>229</v>
      </c>
      <c r="E17" s="16">
        <v>240</v>
      </c>
      <c r="F17" s="14" t="s">
        <v>68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813</v>
      </c>
      <c r="C18" s="14" t="s">
        <v>66</v>
      </c>
      <c r="D18" s="14" t="s">
        <v>764</v>
      </c>
      <c r="E18" s="16">
        <v>1000</v>
      </c>
      <c r="F18" s="14" t="s">
        <v>80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813</v>
      </c>
      <c r="C19" s="14" t="s">
        <v>66</v>
      </c>
      <c r="D19" s="14" t="s">
        <v>814</v>
      </c>
      <c r="E19" s="16">
        <v>1100</v>
      </c>
      <c r="F19" s="14" t="s">
        <v>80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813</v>
      </c>
      <c r="C20" s="14" t="s">
        <v>66</v>
      </c>
      <c r="D20" s="14" t="s">
        <v>733</v>
      </c>
      <c r="E20" s="16">
        <v>880</v>
      </c>
      <c r="F20" s="14" t="s">
        <v>68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813</v>
      </c>
      <c r="C21" s="14" t="s">
        <v>342</v>
      </c>
      <c r="D21" s="14" t="s">
        <v>304</v>
      </c>
      <c r="E21" s="16">
        <v>11190</v>
      </c>
      <c r="F21" s="14" t="s">
        <v>302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813</v>
      </c>
      <c r="C22" s="14" t="s">
        <v>66</v>
      </c>
      <c r="D22" s="14" t="s">
        <v>815</v>
      </c>
      <c r="E22" s="16">
        <v>1925</v>
      </c>
      <c r="F22" s="14" t="s">
        <v>80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813</v>
      </c>
      <c r="C23" s="14" t="s">
        <v>66</v>
      </c>
      <c r="D23" s="14" t="s">
        <v>816</v>
      </c>
      <c r="E23" s="16">
        <v>5</v>
      </c>
      <c r="F23" s="14" t="s">
        <v>80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817</v>
      </c>
      <c r="C24" s="14" t="s">
        <v>66</v>
      </c>
      <c r="D24" s="14" t="s">
        <v>818</v>
      </c>
      <c r="E24" s="16">
        <v>500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819</v>
      </c>
      <c r="C25" s="14" t="s">
        <v>70</v>
      </c>
      <c r="D25" s="14" t="s">
        <v>71</v>
      </c>
      <c r="E25" s="16">
        <v>56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820</v>
      </c>
      <c r="C26" s="14" t="s">
        <v>70</v>
      </c>
      <c r="D26" s="14" t="s">
        <v>72</v>
      </c>
      <c r="E26" s="16">
        <v>756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820</v>
      </c>
      <c r="C27" s="14" t="s">
        <v>70</v>
      </c>
      <c r="D27" s="14" t="s">
        <v>71</v>
      </c>
      <c r="E27" s="16">
        <v>392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820</v>
      </c>
      <c r="C28" s="14" t="s">
        <v>70</v>
      </c>
      <c r="D28" s="14" t="s">
        <v>85</v>
      </c>
      <c r="E28" s="16">
        <v>336</v>
      </c>
      <c r="F28" s="14" t="s">
        <v>70</v>
      </c>
      <c r="G28" s="9"/>
      <c r="H28" s="10"/>
      <c r="I28" s="5" t="str">
        <f>IF(H28=0,"",CEILING(E28/H28,1))</f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821</v>
      </c>
      <c r="C29" s="14" t="s">
        <v>70</v>
      </c>
      <c r="D29" s="14" t="s">
        <v>177</v>
      </c>
      <c r="E29" s="16">
        <v>5370</v>
      </c>
      <c r="F29" s="14" t="s">
        <v>70</v>
      </c>
      <c r="G29" s="9"/>
      <c r="H29" s="10"/>
      <c r="I29" s="5" t="str">
        <f>IF(H29=0,"",CEILING(E29/H29,1))</f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822</v>
      </c>
      <c r="C30" s="14" t="s">
        <v>70</v>
      </c>
      <c r="D30" s="14" t="s">
        <v>92</v>
      </c>
      <c r="E30" s="16">
        <v>670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1" t="s">
        <v>15</v>
      </c>
      <c r="B31" s="42"/>
      <c r="C31" s="42"/>
      <c r="D31" s="42"/>
      <c r="E31" s="42"/>
      <c r="F31" s="42"/>
      <c r="G31" s="42"/>
      <c r="H31" s="42"/>
      <c r="I31" s="42"/>
      <c r="J31" s="43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37" t="s">
        <v>20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ht="13.5" customHeight="1" x14ac:dyDescent="0.25">
      <c r="B35" s="37" t="s">
        <v>18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x14ac:dyDescent="0.25">
      <c r="B36" s="37" t="s">
        <v>19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N19" sqref="N1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55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823</v>
      </c>
      <c r="C10" s="14" t="s">
        <v>70</v>
      </c>
      <c r="D10" s="14" t="s">
        <v>824</v>
      </c>
      <c r="E10" s="16">
        <v>168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823</v>
      </c>
      <c r="C11" s="14" t="s">
        <v>70</v>
      </c>
      <c r="D11" s="14" t="s">
        <v>825</v>
      </c>
      <c r="E11" s="16">
        <v>2016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823</v>
      </c>
      <c r="C12" s="14" t="s">
        <v>70</v>
      </c>
      <c r="D12" s="14" t="s">
        <v>826</v>
      </c>
      <c r="E12" s="16">
        <v>560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827</v>
      </c>
      <c r="C13" s="14" t="s">
        <v>828</v>
      </c>
      <c r="D13" s="14" t="s">
        <v>829</v>
      </c>
      <c r="E13" s="16">
        <v>144</v>
      </c>
      <c r="F13" s="14" t="s">
        <v>687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830</v>
      </c>
      <c r="C14" s="14" t="s">
        <v>70</v>
      </c>
      <c r="D14" s="14" t="s">
        <v>831</v>
      </c>
      <c r="E14" s="16">
        <v>1860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832</v>
      </c>
      <c r="C15" s="14" t="s">
        <v>680</v>
      </c>
      <c r="D15" s="14" t="s">
        <v>833</v>
      </c>
      <c r="E15" s="16">
        <v>18000</v>
      </c>
      <c r="F15" s="14" t="s">
        <v>290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834</v>
      </c>
      <c r="C16" s="14" t="s">
        <v>66</v>
      </c>
      <c r="D16" s="14" t="s">
        <v>835</v>
      </c>
      <c r="E16" s="16">
        <v>330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834</v>
      </c>
      <c r="C17" s="14" t="s">
        <v>70</v>
      </c>
      <c r="D17" s="14" t="s">
        <v>150</v>
      </c>
      <c r="E17" s="16">
        <v>40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834</v>
      </c>
      <c r="C18" s="14" t="s">
        <v>70</v>
      </c>
      <c r="D18" s="14" t="s">
        <v>187</v>
      </c>
      <c r="E18" s="16">
        <v>520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836</v>
      </c>
      <c r="C19" s="14" t="s">
        <v>70</v>
      </c>
      <c r="D19" s="14" t="s">
        <v>72</v>
      </c>
      <c r="E19" s="16">
        <v>20832</v>
      </c>
      <c r="F19" s="14" t="s">
        <v>254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837</v>
      </c>
      <c r="C20" s="14" t="s">
        <v>624</v>
      </c>
      <c r="D20" s="14" t="s">
        <v>76</v>
      </c>
      <c r="E20" s="16">
        <v>60</v>
      </c>
      <c r="F20" s="14" t="s">
        <v>625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837</v>
      </c>
      <c r="C21" s="14" t="s">
        <v>91</v>
      </c>
      <c r="D21" s="14" t="s">
        <v>76</v>
      </c>
      <c r="E21" s="16">
        <v>1300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838</v>
      </c>
      <c r="C22" s="14" t="s">
        <v>66</v>
      </c>
      <c r="D22" s="14" t="s">
        <v>839</v>
      </c>
      <c r="E22" s="16">
        <v>3100</v>
      </c>
      <c r="F22" s="14" t="s">
        <v>68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838</v>
      </c>
      <c r="C23" s="14" t="s">
        <v>66</v>
      </c>
      <c r="D23" s="14" t="s">
        <v>840</v>
      </c>
      <c r="E23" s="16">
        <v>6200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838</v>
      </c>
      <c r="C24" s="14" t="s">
        <v>70</v>
      </c>
      <c r="D24" s="14" t="s">
        <v>76</v>
      </c>
      <c r="E24" s="16">
        <v>5650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25.5" x14ac:dyDescent="0.25">
      <c r="A25" s="4">
        <v>16</v>
      </c>
      <c r="B25" s="14" t="s">
        <v>841</v>
      </c>
      <c r="C25" s="14" t="s">
        <v>66</v>
      </c>
      <c r="D25" s="14" t="s">
        <v>842</v>
      </c>
      <c r="E25" s="16">
        <v>580</v>
      </c>
      <c r="F25" s="14" t="s">
        <v>68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106</v>
      </c>
      <c r="C26" s="14" t="s">
        <v>843</v>
      </c>
      <c r="D26" s="14" t="s">
        <v>223</v>
      </c>
      <c r="E26" s="16">
        <v>240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106</v>
      </c>
      <c r="C27" s="14" t="s">
        <v>843</v>
      </c>
      <c r="D27" s="14" t="s">
        <v>76</v>
      </c>
      <c r="E27" s="16">
        <v>660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844</v>
      </c>
      <c r="C28" s="14" t="s">
        <v>70</v>
      </c>
      <c r="D28" s="14" t="s">
        <v>72</v>
      </c>
      <c r="E28" s="16">
        <v>2200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844</v>
      </c>
      <c r="C29" s="14" t="s">
        <v>66</v>
      </c>
      <c r="D29" s="14" t="s">
        <v>181</v>
      </c>
      <c r="E29" s="16">
        <v>3990</v>
      </c>
      <c r="F29" s="14" t="s">
        <v>68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1" t="s">
        <v>15</v>
      </c>
      <c r="B30" s="42"/>
      <c r="C30" s="42"/>
      <c r="D30" s="42"/>
      <c r="E30" s="42"/>
      <c r="F30" s="42"/>
      <c r="G30" s="42"/>
      <c r="H30" s="42"/>
      <c r="I30" s="42"/>
      <c r="J30" s="43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37" t="s">
        <v>20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2:13" ht="13.5" customHeight="1" x14ac:dyDescent="0.25">
      <c r="B34" s="37" t="s">
        <v>18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x14ac:dyDescent="0.25">
      <c r="B35" s="37" t="s">
        <v>19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N43" sqref="N43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56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109</v>
      </c>
      <c r="C10" s="14" t="s">
        <v>70</v>
      </c>
      <c r="D10" s="14" t="s">
        <v>92</v>
      </c>
      <c r="E10" s="16">
        <v>5400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109</v>
      </c>
      <c r="C11" s="14" t="s">
        <v>66</v>
      </c>
      <c r="D11" s="14" t="s">
        <v>196</v>
      </c>
      <c r="E11" s="16">
        <v>220</v>
      </c>
      <c r="F11" s="14" t="s">
        <v>68</v>
      </c>
      <c r="G11" s="9"/>
      <c r="H11" s="10"/>
      <c r="I11" s="5" t="str">
        <f t="shared" ref="I11:I31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109</v>
      </c>
      <c r="C12" s="14" t="s">
        <v>70</v>
      </c>
      <c r="D12" s="14" t="s">
        <v>98</v>
      </c>
      <c r="E12" s="16">
        <v>180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845</v>
      </c>
      <c r="C13" s="14" t="s">
        <v>70</v>
      </c>
      <c r="D13" s="14" t="s">
        <v>72</v>
      </c>
      <c r="E13" s="16">
        <v>400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247</v>
      </c>
      <c r="C14" s="14" t="s">
        <v>70</v>
      </c>
      <c r="D14" s="14" t="s">
        <v>212</v>
      </c>
      <c r="E14" s="16">
        <v>1520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846</v>
      </c>
      <c r="C15" s="14" t="s">
        <v>70</v>
      </c>
      <c r="D15" s="14" t="s">
        <v>212</v>
      </c>
      <c r="E15" s="16">
        <v>950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847</v>
      </c>
      <c r="C16" s="14" t="s">
        <v>70</v>
      </c>
      <c r="D16" s="14" t="s">
        <v>759</v>
      </c>
      <c r="E16" s="16">
        <v>150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847</v>
      </c>
      <c r="C17" s="14" t="s">
        <v>70</v>
      </c>
      <c r="D17" s="14" t="s">
        <v>128</v>
      </c>
      <c r="E17" s="16">
        <v>1230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25.5" x14ac:dyDescent="0.25">
      <c r="A18" s="4">
        <v>9</v>
      </c>
      <c r="B18" s="14" t="s">
        <v>848</v>
      </c>
      <c r="C18" s="14" t="s">
        <v>849</v>
      </c>
      <c r="D18" s="14" t="s">
        <v>75</v>
      </c>
      <c r="E18" s="16">
        <v>15</v>
      </c>
      <c r="F18" s="14" t="s">
        <v>603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25.5" x14ac:dyDescent="0.25">
      <c r="A19" s="4">
        <v>10</v>
      </c>
      <c r="B19" s="14" t="s">
        <v>848</v>
      </c>
      <c r="C19" s="14" t="s">
        <v>849</v>
      </c>
      <c r="D19" s="14" t="s">
        <v>76</v>
      </c>
      <c r="E19" s="16">
        <v>10</v>
      </c>
      <c r="F19" s="14" t="s">
        <v>603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850</v>
      </c>
      <c r="C20" s="14" t="s">
        <v>527</v>
      </c>
      <c r="D20" s="14" t="s">
        <v>851</v>
      </c>
      <c r="E20" s="16">
        <v>35</v>
      </c>
      <c r="F20" s="14" t="s">
        <v>80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852</v>
      </c>
      <c r="C21" s="14" t="s">
        <v>70</v>
      </c>
      <c r="D21" s="14" t="s">
        <v>146</v>
      </c>
      <c r="E21" s="16">
        <v>2400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852</v>
      </c>
      <c r="C22" s="14" t="s">
        <v>70</v>
      </c>
      <c r="D22" s="14" t="s">
        <v>72</v>
      </c>
      <c r="E22" s="16">
        <v>2010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853</v>
      </c>
      <c r="C23" s="14" t="s">
        <v>693</v>
      </c>
      <c r="D23" s="14" t="s">
        <v>146</v>
      </c>
      <c r="E23" s="16">
        <v>2910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853</v>
      </c>
      <c r="C24" s="14" t="s">
        <v>693</v>
      </c>
      <c r="D24" s="14" t="s">
        <v>854</v>
      </c>
      <c r="E24" s="16">
        <v>2190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855</v>
      </c>
      <c r="C25" s="14" t="s">
        <v>70</v>
      </c>
      <c r="D25" s="14" t="s">
        <v>856</v>
      </c>
      <c r="E25" s="16">
        <v>84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857</v>
      </c>
      <c r="C26" s="14" t="s">
        <v>70</v>
      </c>
      <c r="D26" s="14" t="s">
        <v>124</v>
      </c>
      <c r="E26" s="16">
        <v>150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858</v>
      </c>
      <c r="C27" s="14" t="s">
        <v>70</v>
      </c>
      <c r="D27" s="14" t="s">
        <v>177</v>
      </c>
      <c r="E27" s="16">
        <v>420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858</v>
      </c>
      <c r="C28" s="14" t="s">
        <v>70</v>
      </c>
      <c r="D28" s="14" t="s">
        <v>128</v>
      </c>
      <c r="E28" s="16">
        <v>210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859</v>
      </c>
      <c r="C29" s="14" t="s">
        <v>110</v>
      </c>
      <c r="D29" s="14" t="s">
        <v>145</v>
      </c>
      <c r="E29" s="16">
        <v>60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859</v>
      </c>
      <c r="C30" s="14" t="s">
        <v>110</v>
      </c>
      <c r="D30" s="14" t="s">
        <v>92</v>
      </c>
      <c r="E30" s="16">
        <v>240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859</v>
      </c>
      <c r="C31" s="14" t="s">
        <v>70</v>
      </c>
      <c r="D31" s="14" t="s">
        <v>72</v>
      </c>
      <c r="E31" s="16">
        <v>180</v>
      </c>
      <c r="F31" s="14" t="s">
        <v>70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1" t="s">
        <v>15</v>
      </c>
      <c r="B32" s="42"/>
      <c r="C32" s="42"/>
      <c r="D32" s="42"/>
      <c r="E32" s="42"/>
      <c r="F32" s="42"/>
      <c r="G32" s="42"/>
      <c r="H32" s="42"/>
      <c r="I32" s="42"/>
      <c r="J32" s="43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37" t="s">
        <v>20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ht="13.5" customHeight="1" x14ac:dyDescent="0.25">
      <c r="B36" s="37" t="s">
        <v>18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2:13" x14ac:dyDescent="0.25">
      <c r="B37" s="37" t="s">
        <v>19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F24" sqref="F2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57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860</v>
      </c>
      <c r="C10" s="14" t="s">
        <v>70</v>
      </c>
      <c r="D10" s="14" t="s">
        <v>72</v>
      </c>
      <c r="E10" s="16">
        <v>140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861</v>
      </c>
      <c r="C11" s="14" t="s">
        <v>66</v>
      </c>
      <c r="D11" s="14" t="s">
        <v>862</v>
      </c>
      <c r="E11" s="16">
        <v>150</v>
      </c>
      <c r="F11" s="14" t="s">
        <v>68</v>
      </c>
      <c r="G11" s="9"/>
      <c r="H11" s="10"/>
      <c r="I11" s="5" t="str">
        <f t="shared" ref="I11:I31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372</v>
      </c>
      <c r="C12" s="14" t="s">
        <v>91</v>
      </c>
      <c r="D12" s="14" t="s">
        <v>212</v>
      </c>
      <c r="E12" s="16">
        <v>420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863</v>
      </c>
      <c r="C13" s="14" t="s">
        <v>70</v>
      </c>
      <c r="D13" s="14" t="s">
        <v>71</v>
      </c>
      <c r="E13" s="16">
        <v>9744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864</v>
      </c>
      <c r="C14" s="14" t="s">
        <v>66</v>
      </c>
      <c r="D14" s="14" t="s">
        <v>865</v>
      </c>
      <c r="E14" s="16">
        <v>3200</v>
      </c>
      <c r="F14" s="14" t="s">
        <v>68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866</v>
      </c>
      <c r="C15" s="14" t="s">
        <v>70</v>
      </c>
      <c r="D15" s="14" t="s">
        <v>72</v>
      </c>
      <c r="E15" s="16">
        <v>50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867</v>
      </c>
      <c r="C16" s="14" t="s">
        <v>70</v>
      </c>
      <c r="D16" s="14" t="s">
        <v>257</v>
      </c>
      <c r="E16" s="16">
        <v>480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868</v>
      </c>
      <c r="C17" s="14" t="s">
        <v>104</v>
      </c>
      <c r="D17" s="14" t="s">
        <v>869</v>
      </c>
      <c r="E17" s="16">
        <v>30</v>
      </c>
      <c r="F17" s="14" t="s">
        <v>226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868</v>
      </c>
      <c r="C18" s="14" t="s">
        <v>70</v>
      </c>
      <c r="D18" s="14" t="s">
        <v>146</v>
      </c>
      <c r="E18" s="16">
        <v>300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870</v>
      </c>
      <c r="C19" s="14" t="s">
        <v>70</v>
      </c>
      <c r="D19" s="14" t="s">
        <v>72</v>
      </c>
      <c r="E19" s="16">
        <v>780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870</v>
      </c>
      <c r="C20" s="14" t="s">
        <v>70</v>
      </c>
      <c r="D20" s="14" t="s">
        <v>85</v>
      </c>
      <c r="E20" s="16">
        <v>1020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871</v>
      </c>
      <c r="C21" s="14" t="s">
        <v>104</v>
      </c>
      <c r="D21" s="14" t="s">
        <v>872</v>
      </c>
      <c r="E21" s="16">
        <v>2500</v>
      </c>
      <c r="F21" s="14" t="s">
        <v>68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873</v>
      </c>
      <c r="C22" s="14" t="s">
        <v>70</v>
      </c>
      <c r="D22" s="14" t="s">
        <v>71</v>
      </c>
      <c r="E22" s="16">
        <v>240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874</v>
      </c>
      <c r="C23" s="14" t="s">
        <v>70</v>
      </c>
      <c r="D23" s="14" t="s">
        <v>767</v>
      </c>
      <c r="E23" s="16">
        <v>100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25.5" x14ac:dyDescent="0.25">
      <c r="A24" s="4">
        <v>15</v>
      </c>
      <c r="B24" s="14" t="s">
        <v>875</v>
      </c>
      <c r="C24" s="14" t="s">
        <v>66</v>
      </c>
      <c r="D24" s="14" t="s">
        <v>876</v>
      </c>
      <c r="E24" s="16">
        <v>630</v>
      </c>
      <c r="F24" s="14" t="s">
        <v>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877</v>
      </c>
      <c r="C25" s="14" t="s">
        <v>878</v>
      </c>
      <c r="D25" s="14" t="s">
        <v>85</v>
      </c>
      <c r="E25" s="16">
        <v>3584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877</v>
      </c>
      <c r="C26" s="14" t="s">
        <v>878</v>
      </c>
      <c r="D26" s="14" t="s">
        <v>71</v>
      </c>
      <c r="E26" s="16">
        <v>8176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877</v>
      </c>
      <c r="C27" s="14" t="s">
        <v>878</v>
      </c>
      <c r="D27" s="14" t="s">
        <v>72</v>
      </c>
      <c r="E27" s="16">
        <v>8736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25.5" x14ac:dyDescent="0.25">
      <c r="A28" s="4">
        <v>19</v>
      </c>
      <c r="B28" s="14" t="s">
        <v>877</v>
      </c>
      <c r="C28" s="14" t="s">
        <v>170</v>
      </c>
      <c r="D28" s="14" t="s">
        <v>879</v>
      </c>
      <c r="E28" s="16">
        <v>10</v>
      </c>
      <c r="F28" s="14" t="s">
        <v>80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877</v>
      </c>
      <c r="C29" s="14" t="s">
        <v>878</v>
      </c>
      <c r="D29" s="14" t="s">
        <v>187</v>
      </c>
      <c r="E29" s="16">
        <v>2128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25.5" x14ac:dyDescent="0.25">
      <c r="A30" s="4">
        <v>21</v>
      </c>
      <c r="B30" s="14" t="s">
        <v>877</v>
      </c>
      <c r="C30" s="14" t="s">
        <v>170</v>
      </c>
      <c r="D30" s="14" t="s">
        <v>102</v>
      </c>
      <c r="E30" s="16">
        <v>61</v>
      </c>
      <c r="F30" s="14" t="s">
        <v>80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877</v>
      </c>
      <c r="C31" s="14" t="s">
        <v>66</v>
      </c>
      <c r="D31" s="14" t="s">
        <v>72</v>
      </c>
      <c r="E31" s="16">
        <v>227</v>
      </c>
      <c r="F31" s="14" t="s">
        <v>80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1" t="s">
        <v>15</v>
      </c>
      <c r="B32" s="42"/>
      <c r="C32" s="42"/>
      <c r="D32" s="42"/>
      <c r="E32" s="42"/>
      <c r="F32" s="42"/>
      <c r="G32" s="42"/>
      <c r="H32" s="42"/>
      <c r="I32" s="42"/>
      <c r="J32" s="43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37" t="s">
        <v>20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ht="13.5" customHeight="1" x14ac:dyDescent="0.25">
      <c r="B36" s="37" t="s">
        <v>18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2:13" x14ac:dyDescent="0.25">
      <c r="B37" s="37" t="s">
        <v>19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K32" sqref="K3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58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880</v>
      </c>
      <c r="C10" s="14" t="s">
        <v>66</v>
      </c>
      <c r="D10" s="14" t="s">
        <v>881</v>
      </c>
      <c r="E10" s="16">
        <v>430</v>
      </c>
      <c r="F10" s="14" t="s">
        <v>68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882</v>
      </c>
      <c r="C11" s="14" t="s">
        <v>70</v>
      </c>
      <c r="D11" s="14" t="s">
        <v>92</v>
      </c>
      <c r="E11" s="16">
        <v>2440</v>
      </c>
      <c r="F11" s="14" t="s">
        <v>70</v>
      </c>
      <c r="G11" s="9"/>
      <c r="H11" s="10"/>
      <c r="I11" s="5" t="str">
        <f t="shared" ref="I11:I30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883</v>
      </c>
      <c r="C12" s="14" t="s">
        <v>96</v>
      </c>
      <c r="D12" s="14" t="s">
        <v>884</v>
      </c>
      <c r="E12" s="16">
        <v>5700</v>
      </c>
      <c r="F12" s="14" t="s">
        <v>96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885</v>
      </c>
      <c r="C13" s="14" t="s">
        <v>66</v>
      </c>
      <c r="D13" s="14" t="s">
        <v>881</v>
      </c>
      <c r="E13" s="16">
        <v>530</v>
      </c>
      <c r="F13" s="14" t="s">
        <v>68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886</v>
      </c>
      <c r="C14" s="14" t="s">
        <v>66</v>
      </c>
      <c r="D14" s="14" t="s">
        <v>697</v>
      </c>
      <c r="E14" s="16">
        <v>520</v>
      </c>
      <c r="F14" s="14" t="s">
        <v>68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887</v>
      </c>
      <c r="C15" s="14" t="s">
        <v>624</v>
      </c>
      <c r="D15" s="14" t="s">
        <v>76</v>
      </c>
      <c r="E15" s="16">
        <v>60</v>
      </c>
      <c r="F15" s="14" t="s">
        <v>625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887</v>
      </c>
      <c r="C16" s="14" t="s">
        <v>624</v>
      </c>
      <c r="D16" s="14" t="s">
        <v>212</v>
      </c>
      <c r="E16" s="16">
        <v>50</v>
      </c>
      <c r="F16" s="14" t="s">
        <v>625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887</v>
      </c>
      <c r="C17" s="14" t="s">
        <v>70</v>
      </c>
      <c r="D17" s="14" t="s">
        <v>76</v>
      </c>
      <c r="E17" s="16">
        <v>17250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887</v>
      </c>
      <c r="C18" s="14" t="s">
        <v>104</v>
      </c>
      <c r="D18" s="14" t="s">
        <v>888</v>
      </c>
      <c r="E18" s="16">
        <v>1090</v>
      </c>
      <c r="F18" s="14" t="s">
        <v>226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887</v>
      </c>
      <c r="C19" s="14" t="s">
        <v>104</v>
      </c>
      <c r="D19" s="14" t="s">
        <v>588</v>
      </c>
      <c r="E19" s="16">
        <v>3340</v>
      </c>
      <c r="F19" s="14" t="s">
        <v>226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887</v>
      </c>
      <c r="C20" s="14" t="s">
        <v>624</v>
      </c>
      <c r="D20" s="14" t="s">
        <v>889</v>
      </c>
      <c r="E20" s="16">
        <v>40</v>
      </c>
      <c r="F20" s="14" t="s">
        <v>625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890</v>
      </c>
      <c r="C21" s="14" t="s">
        <v>70</v>
      </c>
      <c r="D21" s="14" t="s">
        <v>85</v>
      </c>
      <c r="E21" s="16">
        <v>990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891</v>
      </c>
      <c r="C22" s="14" t="s">
        <v>70</v>
      </c>
      <c r="D22" s="14" t="s">
        <v>98</v>
      </c>
      <c r="E22" s="16">
        <v>60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891</v>
      </c>
      <c r="C23" s="14" t="s">
        <v>261</v>
      </c>
      <c r="D23" s="14" t="s">
        <v>892</v>
      </c>
      <c r="E23" s="16">
        <v>100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891</v>
      </c>
      <c r="C24" s="14" t="s">
        <v>110</v>
      </c>
      <c r="D24" s="14" t="s">
        <v>250</v>
      </c>
      <c r="E24" s="16">
        <v>2100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893</v>
      </c>
      <c r="C25" s="14" t="s">
        <v>70</v>
      </c>
      <c r="D25" s="14" t="s">
        <v>111</v>
      </c>
      <c r="E25" s="16">
        <v>1300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893</v>
      </c>
      <c r="C26" s="14" t="s">
        <v>70</v>
      </c>
      <c r="D26" s="14" t="s">
        <v>98</v>
      </c>
      <c r="E26" s="16">
        <v>1440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25.5" x14ac:dyDescent="0.25">
      <c r="A27" s="4">
        <v>18</v>
      </c>
      <c r="B27" s="14" t="s">
        <v>894</v>
      </c>
      <c r="C27" s="14" t="s">
        <v>828</v>
      </c>
      <c r="D27" s="14" t="s">
        <v>895</v>
      </c>
      <c r="E27" s="16">
        <v>600</v>
      </c>
      <c r="F27" s="14" t="s">
        <v>687</v>
      </c>
      <c r="G27" s="9"/>
      <c r="H27" s="10"/>
      <c r="I27" s="5" t="str">
        <f>IF(H27=0,"",CEILING(E27/H27,1))</f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896</v>
      </c>
      <c r="C28" s="14" t="s">
        <v>104</v>
      </c>
      <c r="D28" s="14" t="s">
        <v>897</v>
      </c>
      <c r="E28" s="16">
        <v>2220</v>
      </c>
      <c r="F28" s="14" t="s">
        <v>226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896</v>
      </c>
      <c r="C29" s="14" t="s">
        <v>70</v>
      </c>
      <c r="D29" s="14" t="s">
        <v>211</v>
      </c>
      <c r="E29" s="16">
        <v>60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896</v>
      </c>
      <c r="C30" s="14" t="s">
        <v>70</v>
      </c>
      <c r="D30" s="14" t="s">
        <v>898</v>
      </c>
      <c r="E30" s="16">
        <v>14640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1" t="s">
        <v>15</v>
      </c>
      <c r="B31" s="42"/>
      <c r="C31" s="42"/>
      <c r="D31" s="42"/>
      <c r="E31" s="42"/>
      <c r="F31" s="42"/>
      <c r="G31" s="42"/>
      <c r="H31" s="42"/>
      <c r="I31" s="42"/>
      <c r="J31" s="43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37" t="s">
        <v>20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ht="13.5" customHeight="1" x14ac:dyDescent="0.25">
      <c r="B35" s="37" t="s">
        <v>18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x14ac:dyDescent="0.25">
      <c r="B36" s="37" t="s">
        <v>19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R20" sqref="R2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59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899</v>
      </c>
      <c r="C10" s="14" t="s">
        <v>70</v>
      </c>
      <c r="D10" s="14" t="s">
        <v>92</v>
      </c>
      <c r="E10" s="16">
        <v>120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900</v>
      </c>
      <c r="C11" s="14" t="s">
        <v>70</v>
      </c>
      <c r="D11" s="14" t="s">
        <v>92</v>
      </c>
      <c r="E11" s="16">
        <v>1800</v>
      </c>
      <c r="F11" s="14" t="s">
        <v>70</v>
      </c>
      <c r="G11" s="9"/>
      <c r="H11" s="10"/>
      <c r="I11" s="5" t="str">
        <f t="shared" ref="I11:I31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901</v>
      </c>
      <c r="C12" s="14" t="s">
        <v>902</v>
      </c>
      <c r="D12" s="14" t="s">
        <v>903</v>
      </c>
      <c r="E12" s="16">
        <v>1780</v>
      </c>
      <c r="F12" s="14" t="s">
        <v>687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904</v>
      </c>
      <c r="C13" s="14" t="s">
        <v>905</v>
      </c>
      <c r="D13" s="14" t="s">
        <v>72</v>
      </c>
      <c r="E13" s="16">
        <v>780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904</v>
      </c>
      <c r="C14" s="14" t="s">
        <v>70</v>
      </c>
      <c r="D14" s="14" t="s">
        <v>85</v>
      </c>
      <c r="E14" s="16">
        <v>900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904</v>
      </c>
      <c r="C15" s="14" t="s">
        <v>70</v>
      </c>
      <c r="D15" s="14" t="s">
        <v>71</v>
      </c>
      <c r="E15" s="16">
        <v>800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122</v>
      </c>
      <c r="C16" s="14" t="s">
        <v>96</v>
      </c>
      <c r="D16" s="14" t="s">
        <v>92</v>
      </c>
      <c r="E16" s="16">
        <v>1568</v>
      </c>
      <c r="F16" s="14" t="s">
        <v>96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906</v>
      </c>
      <c r="C17" s="14" t="s">
        <v>70</v>
      </c>
      <c r="D17" s="14" t="s">
        <v>71</v>
      </c>
      <c r="E17" s="16">
        <v>150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907</v>
      </c>
      <c r="C18" s="14" t="s">
        <v>70</v>
      </c>
      <c r="D18" s="14" t="s">
        <v>212</v>
      </c>
      <c r="E18" s="16">
        <v>180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908</v>
      </c>
      <c r="C19" s="14" t="s">
        <v>230</v>
      </c>
      <c r="D19" s="14" t="s">
        <v>909</v>
      </c>
      <c r="E19" s="16">
        <v>20280</v>
      </c>
      <c r="F19" s="14" t="s">
        <v>96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25.5" x14ac:dyDescent="0.25">
      <c r="A20" s="4">
        <v>11</v>
      </c>
      <c r="B20" s="14" t="s">
        <v>910</v>
      </c>
      <c r="C20" s="14" t="s">
        <v>96</v>
      </c>
      <c r="D20" s="14" t="s">
        <v>212</v>
      </c>
      <c r="E20" s="16">
        <v>100</v>
      </c>
      <c r="F20" s="14" t="s">
        <v>96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911</v>
      </c>
      <c r="C21" s="14" t="s">
        <v>683</v>
      </c>
      <c r="D21" s="14" t="s">
        <v>909</v>
      </c>
      <c r="E21" s="16">
        <v>100</v>
      </c>
      <c r="F21" s="14" t="s">
        <v>290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912</v>
      </c>
      <c r="C22" s="14" t="s">
        <v>351</v>
      </c>
      <c r="D22" s="14" t="s">
        <v>98</v>
      </c>
      <c r="E22" s="16">
        <v>60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912</v>
      </c>
      <c r="C23" s="14" t="s">
        <v>913</v>
      </c>
      <c r="D23" s="14" t="s">
        <v>92</v>
      </c>
      <c r="E23" s="16">
        <v>120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912</v>
      </c>
      <c r="C24" s="14" t="s">
        <v>351</v>
      </c>
      <c r="D24" s="14" t="s">
        <v>92</v>
      </c>
      <c r="E24" s="16">
        <v>120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914</v>
      </c>
      <c r="C25" s="14" t="s">
        <v>70</v>
      </c>
      <c r="D25" s="14" t="s">
        <v>111</v>
      </c>
      <c r="E25" s="16">
        <v>120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914</v>
      </c>
      <c r="C26" s="14" t="s">
        <v>70</v>
      </c>
      <c r="D26" s="14" t="s">
        <v>92</v>
      </c>
      <c r="E26" s="16">
        <v>720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915</v>
      </c>
      <c r="C27" s="14" t="s">
        <v>70</v>
      </c>
      <c r="D27" s="14" t="s">
        <v>72</v>
      </c>
      <c r="E27" s="16">
        <v>100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915</v>
      </c>
      <c r="C28" s="14" t="s">
        <v>70</v>
      </c>
      <c r="D28" s="14" t="s">
        <v>111</v>
      </c>
      <c r="E28" s="16">
        <v>160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916</v>
      </c>
      <c r="C29" s="14" t="s">
        <v>70</v>
      </c>
      <c r="D29" s="14" t="s">
        <v>124</v>
      </c>
      <c r="E29" s="16">
        <v>540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916</v>
      </c>
      <c r="C30" s="14" t="s">
        <v>66</v>
      </c>
      <c r="D30" s="14" t="s">
        <v>917</v>
      </c>
      <c r="E30" s="16">
        <v>50</v>
      </c>
      <c r="F30" s="14" t="s">
        <v>68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918</v>
      </c>
      <c r="C31" s="14" t="s">
        <v>919</v>
      </c>
      <c r="D31" s="14" t="s">
        <v>815</v>
      </c>
      <c r="E31" s="16">
        <v>2810</v>
      </c>
      <c r="F31" s="14" t="s">
        <v>80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1" t="s">
        <v>15</v>
      </c>
      <c r="B32" s="42"/>
      <c r="C32" s="42"/>
      <c r="D32" s="42"/>
      <c r="E32" s="42"/>
      <c r="F32" s="42"/>
      <c r="G32" s="42"/>
      <c r="H32" s="42"/>
      <c r="I32" s="42"/>
      <c r="J32" s="43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37" t="s">
        <v>20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ht="13.5" customHeight="1" x14ac:dyDescent="0.25">
      <c r="B36" s="37" t="s">
        <v>18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2:13" x14ac:dyDescent="0.25">
      <c r="B37" s="37" t="s">
        <v>19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view="pageBreakPreview" zoomScaleNormal="100" zoomScaleSheetLayoutView="100" workbookViewId="0">
      <selection activeCell="O19" sqref="O1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60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920</v>
      </c>
      <c r="C10" s="14" t="s">
        <v>70</v>
      </c>
      <c r="D10" s="14" t="s">
        <v>72</v>
      </c>
      <c r="E10" s="16">
        <v>5300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920</v>
      </c>
      <c r="C11" s="14" t="s">
        <v>70</v>
      </c>
      <c r="D11" s="14" t="s">
        <v>118</v>
      </c>
      <c r="E11" s="16">
        <v>300</v>
      </c>
      <c r="F11" s="14" t="s">
        <v>70</v>
      </c>
      <c r="G11" s="9"/>
      <c r="H11" s="10"/>
      <c r="I11" s="5" t="str">
        <f t="shared" ref="I11:I33" si="0">IF(H11=0,"",CEILING(E11/H11,1))</f>
        <v/>
      </c>
      <c r="J11" s="11"/>
      <c r="K11" s="6" t="str">
        <f t="shared" ref="K11:K33" si="1">IF(H11=0,"",I11*J11)</f>
        <v/>
      </c>
      <c r="L11" s="12">
        <v>0.08</v>
      </c>
      <c r="M11" s="6" t="str">
        <f t="shared" ref="M11:M33" si="2">IF(H11=0,"",K11+(K11*L11))</f>
        <v/>
      </c>
    </row>
    <row r="12" spans="1:13" ht="13.5" customHeight="1" x14ac:dyDescent="0.25">
      <c r="A12" s="4">
        <v>3</v>
      </c>
      <c r="B12" s="14" t="s">
        <v>920</v>
      </c>
      <c r="C12" s="14" t="s">
        <v>66</v>
      </c>
      <c r="D12" s="14" t="s">
        <v>191</v>
      </c>
      <c r="E12" s="16">
        <v>100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921</v>
      </c>
      <c r="C13" s="14" t="s">
        <v>70</v>
      </c>
      <c r="D13" s="14" t="s">
        <v>212</v>
      </c>
      <c r="E13" s="16">
        <v>30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922</v>
      </c>
      <c r="C14" s="14" t="s">
        <v>70</v>
      </c>
      <c r="D14" s="14" t="s">
        <v>175</v>
      </c>
      <c r="E14" s="16">
        <v>644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923</v>
      </c>
      <c r="C15" s="14" t="s">
        <v>96</v>
      </c>
      <c r="D15" s="14" t="s">
        <v>924</v>
      </c>
      <c r="E15" s="16">
        <v>90</v>
      </c>
      <c r="F15" s="14" t="s">
        <v>96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25.5" x14ac:dyDescent="0.25">
      <c r="A16" s="4">
        <v>7</v>
      </c>
      <c r="B16" s="14" t="s">
        <v>169</v>
      </c>
      <c r="C16" s="14" t="s">
        <v>925</v>
      </c>
      <c r="D16" s="14" t="s">
        <v>128</v>
      </c>
      <c r="E16" s="16">
        <v>900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169</v>
      </c>
      <c r="C17" s="14" t="s">
        <v>693</v>
      </c>
      <c r="D17" s="14" t="s">
        <v>175</v>
      </c>
      <c r="E17" s="16">
        <v>3100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169</v>
      </c>
      <c r="C18" s="14" t="s">
        <v>693</v>
      </c>
      <c r="D18" s="14" t="s">
        <v>177</v>
      </c>
      <c r="E18" s="16">
        <v>2500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25.5" x14ac:dyDescent="0.25">
      <c r="A19" s="4">
        <v>10</v>
      </c>
      <c r="B19" s="14" t="s">
        <v>169</v>
      </c>
      <c r="C19" s="14" t="s">
        <v>925</v>
      </c>
      <c r="D19" s="14" t="s">
        <v>185</v>
      </c>
      <c r="E19" s="16">
        <v>840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926</v>
      </c>
      <c r="C20" s="14" t="s">
        <v>66</v>
      </c>
      <c r="D20" s="14" t="s">
        <v>611</v>
      </c>
      <c r="E20" s="16">
        <v>530</v>
      </c>
      <c r="F20" s="14" t="s">
        <v>80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926</v>
      </c>
      <c r="C21" s="14" t="s">
        <v>66</v>
      </c>
      <c r="D21" s="14" t="s">
        <v>927</v>
      </c>
      <c r="E21" s="16">
        <v>40</v>
      </c>
      <c r="F21" s="14" t="s">
        <v>80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928</v>
      </c>
      <c r="C22" s="14" t="s">
        <v>110</v>
      </c>
      <c r="D22" s="14" t="s">
        <v>929</v>
      </c>
      <c r="E22" s="16">
        <v>56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928</v>
      </c>
      <c r="C23" s="14" t="s">
        <v>70</v>
      </c>
      <c r="D23" s="14" t="s">
        <v>177</v>
      </c>
      <c r="E23" s="16">
        <v>63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928</v>
      </c>
      <c r="C24" s="14" t="s">
        <v>110</v>
      </c>
      <c r="D24" s="14" t="s">
        <v>177</v>
      </c>
      <c r="E24" s="16">
        <v>1988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930</v>
      </c>
      <c r="C25" s="14" t="s">
        <v>70</v>
      </c>
      <c r="D25" s="14" t="s">
        <v>72</v>
      </c>
      <c r="E25" s="16">
        <v>15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931</v>
      </c>
      <c r="C26" s="14" t="s">
        <v>70</v>
      </c>
      <c r="D26" s="14" t="s">
        <v>85</v>
      </c>
      <c r="E26" s="16">
        <v>4800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931</v>
      </c>
      <c r="C27" s="14" t="s">
        <v>70</v>
      </c>
      <c r="D27" s="14" t="s">
        <v>187</v>
      </c>
      <c r="E27" s="16">
        <v>8900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932</v>
      </c>
      <c r="C28" s="14" t="s">
        <v>96</v>
      </c>
      <c r="D28" s="14" t="s">
        <v>185</v>
      </c>
      <c r="E28" s="16">
        <v>448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932</v>
      </c>
      <c r="C29" s="14" t="s">
        <v>96</v>
      </c>
      <c r="D29" s="14" t="s">
        <v>772</v>
      </c>
      <c r="E29" s="16">
        <v>56</v>
      </c>
      <c r="F29" s="14" t="s">
        <v>96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932</v>
      </c>
      <c r="C30" s="14" t="s">
        <v>96</v>
      </c>
      <c r="D30" s="14" t="s">
        <v>148</v>
      </c>
      <c r="E30" s="16">
        <v>56</v>
      </c>
      <c r="F30" s="14" t="s">
        <v>96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932</v>
      </c>
      <c r="C31" s="14" t="s">
        <v>96</v>
      </c>
      <c r="D31" s="14" t="s">
        <v>130</v>
      </c>
      <c r="E31" s="16">
        <v>56</v>
      </c>
      <c r="F31" s="14" t="s">
        <v>96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">
        <v>23</v>
      </c>
      <c r="B32" s="14" t="s">
        <v>932</v>
      </c>
      <c r="C32" s="14" t="s">
        <v>200</v>
      </c>
      <c r="D32" s="14" t="s">
        <v>933</v>
      </c>
      <c r="E32" s="16">
        <v>1390</v>
      </c>
      <c r="F32" s="14" t="s">
        <v>631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13.5" customHeight="1" x14ac:dyDescent="0.25">
      <c r="A33" s="4">
        <v>24</v>
      </c>
      <c r="B33" s="14" t="s">
        <v>932</v>
      </c>
      <c r="C33" s="14" t="s">
        <v>200</v>
      </c>
      <c r="D33" s="14" t="s">
        <v>934</v>
      </c>
      <c r="E33" s="16">
        <v>1770</v>
      </c>
      <c r="F33" s="14" t="s">
        <v>631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3.5" customHeight="1" x14ac:dyDescent="0.25">
      <c r="A34" s="41" t="s">
        <v>15</v>
      </c>
      <c r="B34" s="42"/>
      <c r="C34" s="42"/>
      <c r="D34" s="42"/>
      <c r="E34" s="42"/>
      <c r="F34" s="42"/>
      <c r="G34" s="42"/>
      <c r="H34" s="42"/>
      <c r="I34" s="42"/>
      <c r="J34" s="43"/>
      <c r="K34" s="3">
        <f>SUM(K10:K33)</f>
        <v>0</v>
      </c>
      <c r="L34" s="2"/>
      <c r="M34" s="3">
        <f>SUM(M10:M33)</f>
        <v>0</v>
      </c>
    </row>
    <row r="36" spans="1:13" x14ac:dyDescent="0.25">
      <c r="B36" s="7" t="s">
        <v>17</v>
      </c>
    </row>
    <row r="37" spans="1:13" ht="27" customHeight="1" x14ac:dyDescent="0.25">
      <c r="B37" s="37" t="s">
        <v>20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  <row r="38" spans="1:13" ht="13.5" customHeight="1" x14ac:dyDescent="0.25">
      <c r="B38" s="37" t="s">
        <v>18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1:13" x14ac:dyDescent="0.25">
      <c r="B39" s="37" t="s">
        <v>19</v>
      </c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9:M39"/>
    <mergeCell ref="F6:F9"/>
    <mergeCell ref="G6:G9"/>
    <mergeCell ref="H6:H9"/>
    <mergeCell ref="I6:I9"/>
    <mergeCell ref="J6:J9"/>
    <mergeCell ref="K6:K9"/>
    <mergeCell ref="L6:L9"/>
    <mergeCell ref="M6:M9"/>
    <mergeCell ref="A34:J34"/>
    <mergeCell ref="B37:M37"/>
    <mergeCell ref="B38:M38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view="pageBreakPreview" zoomScaleNormal="100" zoomScaleSheetLayoutView="100" workbookViewId="0">
      <selection activeCell="S31" sqref="S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26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172</v>
      </c>
      <c r="C10" s="14" t="s">
        <v>70</v>
      </c>
      <c r="D10" s="14" t="s">
        <v>173</v>
      </c>
      <c r="E10" s="16">
        <v>270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172</v>
      </c>
      <c r="C11" s="14" t="s">
        <v>70</v>
      </c>
      <c r="D11" s="14" t="s">
        <v>174</v>
      </c>
      <c r="E11" s="16">
        <v>90</v>
      </c>
      <c r="F11" s="14" t="s">
        <v>70</v>
      </c>
      <c r="G11" s="9"/>
      <c r="H11" s="10"/>
      <c r="I11" s="5" t="str">
        <f t="shared" ref="I11:I34" si="0">IF(H11=0,"",CEILING(E11/H11,1))</f>
        <v/>
      </c>
      <c r="J11" s="11"/>
      <c r="K11" s="6" t="str">
        <f t="shared" ref="K11:K34" si="1">IF(H11=0,"",I11*J11)</f>
        <v/>
      </c>
      <c r="L11" s="12">
        <v>0.08</v>
      </c>
      <c r="M11" s="6" t="str">
        <f t="shared" ref="M11:M34" si="2">IF(H11=0,"",K11+(K11*L11))</f>
        <v/>
      </c>
    </row>
    <row r="12" spans="1:13" ht="13.5" customHeight="1" x14ac:dyDescent="0.25">
      <c r="A12" s="4">
        <v>3</v>
      </c>
      <c r="B12" s="14" t="s">
        <v>172</v>
      </c>
      <c r="C12" s="14" t="s">
        <v>70</v>
      </c>
      <c r="D12" s="14" t="s">
        <v>175</v>
      </c>
      <c r="E12" s="16">
        <v>60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176</v>
      </c>
      <c r="C13" s="14" t="s">
        <v>70</v>
      </c>
      <c r="D13" s="14" t="s">
        <v>177</v>
      </c>
      <c r="E13" s="16">
        <v>600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176</v>
      </c>
      <c r="C14" s="14" t="s">
        <v>178</v>
      </c>
      <c r="D14" s="14" t="s">
        <v>179</v>
      </c>
      <c r="E14" s="16">
        <v>30</v>
      </c>
      <c r="F14" s="14" t="s">
        <v>180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176</v>
      </c>
      <c r="C15" s="14" t="s">
        <v>66</v>
      </c>
      <c r="D15" s="14" t="s">
        <v>181</v>
      </c>
      <c r="E15" s="16">
        <v>3850</v>
      </c>
      <c r="F15" s="14" t="s">
        <v>68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176</v>
      </c>
      <c r="C16" s="14" t="s">
        <v>178</v>
      </c>
      <c r="D16" s="14" t="s">
        <v>182</v>
      </c>
      <c r="E16" s="16">
        <v>10</v>
      </c>
      <c r="F16" s="14" t="s">
        <v>180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176</v>
      </c>
      <c r="C17" s="14" t="s">
        <v>70</v>
      </c>
      <c r="D17" s="14" t="s">
        <v>71</v>
      </c>
      <c r="E17" s="16">
        <v>10820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183</v>
      </c>
      <c r="C18" s="14" t="s">
        <v>70</v>
      </c>
      <c r="D18" s="14" t="s">
        <v>177</v>
      </c>
      <c r="E18" s="16">
        <v>2240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184</v>
      </c>
      <c r="C19" s="14" t="s">
        <v>107</v>
      </c>
      <c r="D19" s="14" t="s">
        <v>185</v>
      </c>
      <c r="E19" s="16">
        <v>280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186</v>
      </c>
      <c r="C20" s="14" t="s">
        <v>70</v>
      </c>
      <c r="D20" s="14" t="s">
        <v>187</v>
      </c>
      <c r="E20" s="16">
        <v>20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188</v>
      </c>
      <c r="C21" s="14" t="s">
        <v>66</v>
      </c>
      <c r="D21" s="14" t="s">
        <v>189</v>
      </c>
      <c r="E21" s="16">
        <v>35</v>
      </c>
      <c r="F21" s="14" t="s">
        <v>80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190</v>
      </c>
      <c r="C22" s="14" t="s">
        <v>70</v>
      </c>
      <c r="D22" s="14" t="s">
        <v>177</v>
      </c>
      <c r="E22" s="16">
        <v>840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190</v>
      </c>
      <c r="C23" s="14" t="s">
        <v>66</v>
      </c>
      <c r="D23" s="14" t="s">
        <v>191</v>
      </c>
      <c r="E23" s="16">
        <v>500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190</v>
      </c>
      <c r="C24" s="14" t="s">
        <v>70</v>
      </c>
      <c r="D24" s="14" t="s">
        <v>173</v>
      </c>
      <c r="E24" s="16">
        <v>330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192</v>
      </c>
      <c r="C25" s="14" t="s">
        <v>96</v>
      </c>
      <c r="D25" s="14" t="s">
        <v>71</v>
      </c>
      <c r="E25" s="16">
        <v>240</v>
      </c>
      <c r="F25" s="14" t="s">
        <v>96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192</v>
      </c>
      <c r="C26" s="14" t="s">
        <v>96</v>
      </c>
      <c r="D26" s="14" t="s">
        <v>72</v>
      </c>
      <c r="E26" s="16">
        <v>60</v>
      </c>
      <c r="F26" s="14" t="s">
        <v>96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193</v>
      </c>
      <c r="C27" s="14" t="s">
        <v>70</v>
      </c>
      <c r="D27" s="14" t="s">
        <v>88</v>
      </c>
      <c r="E27" s="16">
        <v>1250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193</v>
      </c>
      <c r="C28" s="14" t="s">
        <v>70</v>
      </c>
      <c r="D28" s="14" t="s">
        <v>175</v>
      </c>
      <c r="E28" s="16">
        <v>4725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193</v>
      </c>
      <c r="C29" s="14" t="s">
        <v>66</v>
      </c>
      <c r="D29" s="14" t="s">
        <v>194</v>
      </c>
      <c r="E29" s="16">
        <v>380</v>
      </c>
      <c r="F29" s="14" t="s">
        <v>68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112</v>
      </c>
      <c r="C30" s="14" t="s">
        <v>70</v>
      </c>
      <c r="D30" s="14" t="s">
        <v>150</v>
      </c>
      <c r="E30" s="16">
        <v>810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112</v>
      </c>
      <c r="C31" s="14" t="s">
        <v>66</v>
      </c>
      <c r="D31" s="14" t="s">
        <v>195</v>
      </c>
      <c r="E31" s="16">
        <v>830</v>
      </c>
      <c r="F31" s="14" t="s">
        <v>68</v>
      </c>
      <c r="G31" s="9"/>
      <c r="H31" s="10"/>
      <c r="I31" s="5" t="str">
        <f>IF(H31=0,"",CEILING(E31/H31,1))</f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">
        <v>23</v>
      </c>
      <c r="B32" s="14" t="s">
        <v>112</v>
      </c>
      <c r="C32" s="14" t="s">
        <v>66</v>
      </c>
      <c r="D32" s="14" t="s">
        <v>196</v>
      </c>
      <c r="E32" s="16">
        <v>610</v>
      </c>
      <c r="F32" s="14" t="s">
        <v>68</v>
      </c>
      <c r="G32" s="9"/>
      <c r="H32" s="10"/>
      <c r="I32" s="5" t="str">
        <f>IF(H32=0,"",CEILING(E32/H32,1))</f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13.5" customHeight="1" x14ac:dyDescent="0.25">
      <c r="A33" s="4">
        <v>24</v>
      </c>
      <c r="B33" s="14" t="s">
        <v>197</v>
      </c>
      <c r="C33" s="14" t="s">
        <v>70</v>
      </c>
      <c r="D33" s="14" t="s">
        <v>72</v>
      </c>
      <c r="E33" s="16">
        <v>780</v>
      </c>
      <c r="F33" s="14" t="s">
        <v>70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3.5" customHeight="1" x14ac:dyDescent="0.25">
      <c r="A34" s="4">
        <v>25</v>
      </c>
      <c r="B34" s="14" t="s">
        <v>198</v>
      </c>
      <c r="C34" s="14" t="s">
        <v>70</v>
      </c>
      <c r="D34" s="14" t="s">
        <v>72</v>
      </c>
      <c r="E34" s="16">
        <v>1920</v>
      </c>
      <c r="F34" s="14" t="s">
        <v>70</v>
      </c>
      <c r="G34" s="9"/>
      <c r="H34" s="10"/>
      <c r="I34" s="5" t="str">
        <f t="shared" si="0"/>
        <v/>
      </c>
      <c r="J34" s="11"/>
      <c r="K34" s="6" t="str">
        <f t="shared" si="1"/>
        <v/>
      </c>
      <c r="L34" s="12">
        <v>0.08</v>
      </c>
      <c r="M34" s="6" t="str">
        <f t="shared" si="2"/>
        <v/>
      </c>
    </row>
    <row r="35" spans="1:13" ht="13.5" customHeight="1" x14ac:dyDescent="0.25">
      <c r="A35" s="41" t="s">
        <v>15</v>
      </c>
      <c r="B35" s="42"/>
      <c r="C35" s="42"/>
      <c r="D35" s="42"/>
      <c r="E35" s="42"/>
      <c r="F35" s="42"/>
      <c r="G35" s="42"/>
      <c r="H35" s="42"/>
      <c r="I35" s="42"/>
      <c r="J35" s="43"/>
      <c r="K35" s="3">
        <f>SUM(K10:K34)</f>
        <v>0</v>
      </c>
      <c r="L35" s="2"/>
      <c r="M35" s="3">
        <f>SUM(M10:M34)</f>
        <v>0</v>
      </c>
    </row>
    <row r="37" spans="1:13" x14ac:dyDescent="0.25">
      <c r="B37" s="7" t="s">
        <v>17</v>
      </c>
    </row>
    <row r="38" spans="1:13" ht="27" customHeight="1" x14ac:dyDescent="0.25">
      <c r="B38" s="37" t="s">
        <v>20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</row>
    <row r="39" spans="1:13" ht="13.5" customHeight="1" x14ac:dyDescent="0.25">
      <c r="B39" s="37" t="s">
        <v>18</v>
      </c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1:13" x14ac:dyDescent="0.25">
      <c r="B40" s="37" t="s">
        <v>19</v>
      </c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40:M40"/>
    <mergeCell ref="F6:F9"/>
    <mergeCell ref="G6:G9"/>
    <mergeCell ref="H6:H9"/>
    <mergeCell ref="I6:I9"/>
    <mergeCell ref="J6:J9"/>
    <mergeCell ref="K6:K9"/>
    <mergeCell ref="L6:L9"/>
    <mergeCell ref="M6:M9"/>
    <mergeCell ref="A35:J35"/>
    <mergeCell ref="B38:M38"/>
    <mergeCell ref="B39:M3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N9" sqref="N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61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935</v>
      </c>
      <c r="C10" s="14" t="s">
        <v>107</v>
      </c>
      <c r="D10" s="14" t="s">
        <v>936</v>
      </c>
      <c r="E10" s="16">
        <v>112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935</v>
      </c>
      <c r="C11" s="14" t="s">
        <v>107</v>
      </c>
      <c r="D11" s="14" t="s">
        <v>937</v>
      </c>
      <c r="E11" s="16">
        <v>56</v>
      </c>
      <c r="F11" s="14" t="s">
        <v>70</v>
      </c>
      <c r="G11" s="9"/>
      <c r="H11" s="10"/>
      <c r="I11" s="5" t="str">
        <f t="shared" ref="I11:I28" si="0">IF(H11=0,"",CEILING(E11/H11,1))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4" t="s">
        <v>293</v>
      </c>
      <c r="C12" s="14" t="s">
        <v>66</v>
      </c>
      <c r="D12" s="14" t="s">
        <v>613</v>
      </c>
      <c r="E12" s="16">
        <v>110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938</v>
      </c>
      <c r="C13" s="14" t="s">
        <v>107</v>
      </c>
      <c r="D13" s="14" t="s">
        <v>128</v>
      </c>
      <c r="E13" s="16">
        <v>120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939</v>
      </c>
      <c r="C14" s="14" t="s">
        <v>70</v>
      </c>
      <c r="D14" s="14" t="s">
        <v>98</v>
      </c>
      <c r="E14" s="16">
        <v>6720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939</v>
      </c>
      <c r="C15" s="14" t="s">
        <v>70</v>
      </c>
      <c r="D15" s="14" t="s">
        <v>92</v>
      </c>
      <c r="E15" s="16">
        <v>8400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940</v>
      </c>
      <c r="C16" s="14" t="s">
        <v>261</v>
      </c>
      <c r="D16" s="14" t="s">
        <v>450</v>
      </c>
      <c r="E16" s="16">
        <v>2750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941</v>
      </c>
      <c r="C17" s="14" t="s">
        <v>66</v>
      </c>
      <c r="D17" s="14" t="s">
        <v>611</v>
      </c>
      <c r="E17" s="16">
        <v>10</v>
      </c>
      <c r="F17" s="14" t="s">
        <v>68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942</v>
      </c>
      <c r="C18" s="14" t="s">
        <v>96</v>
      </c>
      <c r="D18" s="14" t="s">
        <v>118</v>
      </c>
      <c r="E18" s="16">
        <v>4400</v>
      </c>
      <c r="F18" s="14" t="s">
        <v>96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943</v>
      </c>
      <c r="C19" s="14" t="s">
        <v>70</v>
      </c>
      <c r="D19" s="14" t="s">
        <v>118</v>
      </c>
      <c r="E19" s="16">
        <v>3360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943</v>
      </c>
      <c r="C20" s="14" t="s">
        <v>70</v>
      </c>
      <c r="D20" s="14" t="s">
        <v>85</v>
      </c>
      <c r="E20" s="16">
        <v>7560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25.5" x14ac:dyDescent="0.25">
      <c r="A21" s="4">
        <v>12</v>
      </c>
      <c r="B21" s="14" t="s">
        <v>944</v>
      </c>
      <c r="C21" s="14" t="s">
        <v>828</v>
      </c>
      <c r="D21" s="14" t="s">
        <v>301</v>
      </c>
      <c r="E21" s="16">
        <v>300</v>
      </c>
      <c r="F21" s="14" t="s">
        <v>631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945</v>
      </c>
      <c r="C22" s="14" t="s">
        <v>70</v>
      </c>
      <c r="D22" s="14" t="s">
        <v>71</v>
      </c>
      <c r="E22" s="16">
        <v>90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946</v>
      </c>
      <c r="C23" s="14" t="s">
        <v>70</v>
      </c>
      <c r="D23" s="14" t="s">
        <v>140</v>
      </c>
      <c r="E23" s="16">
        <v>120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946</v>
      </c>
      <c r="C24" s="14" t="s">
        <v>70</v>
      </c>
      <c r="D24" s="14" t="s">
        <v>118</v>
      </c>
      <c r="E24" s="16">
        <v>900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947</v>
      </c>
      <c r="C25" s="14" t="s">
        <v>70</v>
      </c>
      <c r="D25" s="14" t="s">
        <v>98</v>
      </c>
      <c r="E25" s="16">
        <v>820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947</v>
      </c>
      <c r="C26" s="14" t="s">
        <v>70</v>
      </c>
      <c r="D26" s="14" t="s">
        <v>111</v>
      </c>
      <c r="E26" s="16">
        <v>12400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948</v>
      </c>
      <c r="C27" s="14" t="s">
        <v>78</v>
      </c>
      <c r="D27" s="14" t="s">
        <v>257</v>
      </c>
      <c r="E27" s="16">
        <v>100</v>
      </c>
      <c r="F27" s="14" t="s">
        <v>80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949</v>
      </c>
      <c r="C28" s="14" t="s">
        <v>91</v>
      </c>
      <c r="D28" s="14" t="s">
        <v>76</v>
      </c>
      <c r="E28" s="16">
        <v>100</v>
      </c>
      <c r="F28" s="14" t="s">
        <v>70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38.25" x14ac:dyDescent="0.25">
      <c r="A29" s="4">
        <v>20</v>
      </c>
      <c r="B29" s="14" t="s">
        <v>950</v>
      </c>
      <c r="C29" s="14" t="s">
        <v>951</v>
      </c>
      <c r="D29" s="14" t="s">
        <v>301</v>
      </c>
      <c r="E29" s="16">
        <v>300</v>
      </c>
      <c r="F29" s="14" t="s">
        <v>302</v>
      </c>
      <c r="G29" s="9"/>
      <c r="H29" s="10"/>
      <c r="I29" s="5" t="str">
        <f>IF(H29=0,"",CEILING(E29/H29,1))</f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1" t="s">
        <v>15</v>
      </c>
      <c r="B30" s="42"/>
      <c r="C30" s="42"/>
      <c r="D30" s="42"/>
      <c r="E30" s="42"/>
      <c r="F30" s="42"/>
      <c r="G30" s="42"/>
      <c r="H30" s="42"/>
      <c r="I30" s="42"/>
      <c r="J30" s="43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17</v>
      </c>
    </row>
    <row r="33" spans="2:13" ht="27" customHeight="1" x14ac:dyDescent="0.25">
      <c r="B33" s="37" t="s">
        <v>20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2:13" ht="13.5" customHeight="1" x14ac:dyDescent="0.25">
      <c r="B34" s="37" t="s">
        <v>18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x14ac:dyDescent="0.25">
      <c r="B35" s="37" t="s">
        <v>19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Q18" sqref="Q1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62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952</v>
      </c>
      <c r="C10" s="14" t="s">
        <v>70</v>
      </c>
      <c r="D10" s="14" t="s">
        <v>257</v>
      </c>
      <c r="E10" s="16">
        <v>150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952</v>
      </c>
      <c r="C11" s="14" t="s">
        <v>96</v>
      </c>
      <c r="D11" s="14" t="s">
        <v>98</v>
      </c>
      <c r="E11" s="16">
        <v>936</v>
      </c>
      <c r="F11" s="14" t="s">
        <v>96</v>
      </c>
      <c r="G11" s="9"/>
      <c r="H11" s="10"/>
      <c r="I11" s="5" t="str">
        <f t="shared" ref="I11:I31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952</v>
      </c>
      <c r="C12" s="14" t="s">
        <v>96</v>
      </c>
      <c r="D12" s="14" t="s">
        <v>92</v>
      </c>
      <c r="E12" s="16">
        <v>3024</v>
      </c>
      <c r="F12" s="14" t="s">
        <v>96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953</v>
      </c>
      <c r="C13" s="14" t="s">
        <v>753</v>
      </c>
      <c r="D13" s="14" t="s">
        <v>301</v>
      </c>
      <c r="E13" s="16">
        <v>1250</v>
      </c>
      <c r="F13" s="14" t="s">
        <v>302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954</v>
      </c>
      <c r="C14" s="14" t="s">
        <v>70</v>
      </c>
      <c r="D14" s="14" t="s">
        <v>85</v>
      </c>
      <c r="E14" s="16">
        <v>270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955</v>
      </c>
      <c r="C15" s="14" t="s">
        <v>129</v>
      </c>
      <c r="D15" s="14" t="s">
        <v>278</v>
      </c>
      <c r="E15" s="16">
        <v>1800</v>
      </c>
      <c r="F15" s="14" t="s">
        <v>96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956</v>
      </c>
      <c r="C16" s="14" t="s">
        <v>70</v>
      </c>
      <c r="D16" s="14" t="s">
        <v>118</v>
      </c>
      <c r="E16" s="16">
        <v>1400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956</v>
      </c>
      <c r="C17" s="14" t="s">
        <v>70</v>
      </c>
      <c r="D17" s="14" t="s">
        <v>140</v>
      </c>
      <c r="E17" s="16">
        <v>1204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957</v>
      </c>
      <c r="C18" s="14" t="s">
        <v>70</v>
      </c>
      <c r="D18" s="14" t="s">
        <v>958</v>
      </c>
      <c r="E18" s="16">
        <v>140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957</v>
      </c>
      <c r="C19" s="14" t="s">
        <v>70</v>
      </c>
      <c r="D19" s="14" t="s">
        <v>959</v>
      </c>
      <c r="E19" s="16">
        <v>280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957</v>
      </c>
      <c r="C20" s="14" t="s">
        <v>70</v>
      </c>
      <c r="D20" s="14" t="s">
        <v>142</v>
      </c>
      <c r="E20" s="16">
        <v>1120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960</v>
      </c>
      <c r="C21" s="14" t="s">
        <v>961</v>
      </c>
      <c r="D21" s="14" t="s">
        <v>257</v>
      </c>
      <c r="E21" s="16">
        <v>570</v>
      </c>
      <c r="F21" s="14" t="s">
        <v>96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960</v>
      </c>
      <c r="C22" s="14" t="s">
        <v>110</v>
      </c>
      <c r="D22" s="14" t="s">
        <v>102</v>
      </c>
      <c r="E22" s="16">
        <v>4600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960</v>
      </c>
      <c r="C23" s="14" t="s">
        <v>66</v>
      </c>
      <c r="D23" s="14" t="s">
        <v>764</v>
      </c>
      <c r="E23" s="16">
        <v>2450</v>
      </c>
      <c r="F23" s="14" t="s">
        <v>68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962</v>
      </c>
      <c r="C24" s="14" t="s">
        <v>66</v>
      </c>
      <c r="D24" s="14" t="s">
        <v>175</v>
      </c>
      <c r="E24" s="16">
        <v>65</v>
      </c>
      <c r="F24" s="14" t="s">
        <v>68</v>
      </c>
      <c r="G24" s="9"/>
      <c r="H24" s="10"/>
      <c r="I24" s="5" t="str">
        <f>IF(H24=0,"",CEILING(E24/H24,1))</f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963</v>
      </c>
      <c r="C25" s="14" t="s">
        <v>70</v>
      </c>
      <c r="D25" s="14" t="s">
        <v>72</v>
      </c>
      <c r="E25" s="16">
        <v>1250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963</v>
      </c>
      <c r="C26" s="14" t="s">
        <v>70</v>
      </c>
      <c r="D26" s="14" t="s">
        <v>71</v>
      </c>
      <c r="E26" s="16">
        <v>2700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963</v>
      </c>
      <c r="C27" s="14" t="s">
        <v>70</v>
      </c>
      <c r="D27" s="14" t="s">
        <v>85</v>
      </c>
      <c r="E27" s="16">
        <v>200</v>
      </c>
      <c r="F27" s="14" t="s">
        <v>70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964</v>
      </c>
      <c r="C28" s="14" t="s">
        <v>66</v>
      </c>
      <c r="D28" s="14" t="s">
        <v>100</v>
      </c>
      <c r="E28" s="16">
        <v>500</v>
      </c>
      <c r="F28" s="14" t="s">
        <v>68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964</v>
      </c>
      <c r="C29" s="14" t="s">
        <v>70</v>
      </c>
      <c r="D29" s="14" t="s">
        <v>111</v>
      </c>
      <c r="E29" s="16">
        <v>32650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965</v>
      </c>
      <c r="C30" s="14" t="s">
        <v>966</v>
      </c>
      <c r="D30" s="14" t="s">
        <v>967</v>
      </c>
      <c r="E30" s="16">
        <v>200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968</v>
      </c>
      <c r="C31" s="14" t="s">
        <v>66</v>
      </c>
      <c r="D31" s="14" t="s">
        <v>969</v>
      </c>
      <c r="E31" s="16">
        <v>25</v>
      </c>
      <c r="F31" s="14" t="s">
        <v>68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1" t="s">
        <v>15</v>
      </c>
      <c r="B32" s="42"/>
      <c r="C32" s="42"/>
      <c r="D32" s="42"/>
      <c r="E32" s="42"/>
      <c r="F32" s="42"/>
      <c r="G32" s="42"/>
      <c r="H32" s="42"/>
      <c r="I32" s="42"/>
      <c r="J32" s="43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37" t="s">
        <v>20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ht="13.5" customHeight="1" x14ac:dyDescent="0.25">
      <c r="B36" s="37" t="s">
        <v>18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2:13" x14ac:dyDescent="0.25">
      <c r="B37" s="37" t="s">
        <v>19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O28" sqref="O2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63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970</v>
      </c>
      <c r="C10" s="14" t="s">
        <v>70</v>
      </c>
      <c r="D10" s="14" t="s">
        <v>98</v>
      </c>
      <c r="E10" s="16">
        <v>17200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971</v>
      </c>
      <c r="C11" s="14" t="s">
        <v>70</v>
      </c>
      <c r="D11" s="14" t="s">
        <v>972</v>
      </c>
      <c r="E11" s="16">
        <v>728</v>
      </c>
      <c r="F11" s="14" t="s">
        <v>70</v>
      </c>
      <c r="G11" s="9"/>
      <c r="H11" s="10"/>
      <c r="I11" s="5" t="str">
        <f t="shared" ref="I11:I29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4" t="s">
        <v>973</v>
      </c>
      <c r="C12" s="14" t="s">
        <v>70</v>
      </c>
      <c r="D12" s="14" t="s">
        <v>98</v>
      </c>
      <c r="E12" s="16">
        <v>13400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 t="shared" si="1"/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974</v>
      </c>
      <c r="C13" s="14" t="s">
        <v>624</v>
      </c>
      <c r="D13" s="14" t="s">
        <v>975</v>
      </c>
      <c r="E13" s="16">
        <v>30</v>
      </c>
      <c r="F13" s="14" t="s">
        <v>625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127</v>
      </c>
      <c r="C14" s="14" t="s">
        <v>70</v>
      </c>
      <c r="D14" s="14" t="s">
        <v>128</v>
      </c>
      <c r="E14" s="16">
        <v>1110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127</v>
      </c>
      <c r="C15" s="14" t="s">
        <v>129</v>
      </c>
      <c r="D15" s="14" t="s">
        <v>130</v>
      </c>
      <c r="E15" s="16">
        <v>150</v>
      </c>
      <c r="F15" s="14" t="s">
        <v>96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976</v>
      </c>
      <c r="C16" s="14" t="s">
        <v>70</v>
      </c>
      <c r="D16" s="14" t="s">
        <v>124</v>
      </c>
      <c r="E16" s="16">
        <v>510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976</v>
      </c>
      <c r="C17" s="14" t="s">
        <v>70</v>
      </c>
      <c r="D17" s="14" t="s">
        <v>92</v>
      </c>
      <c r="E17" s="16">
        <v>2370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977</v>
      </c>
      <c r="C18" s="14" t="s">
        <v>70</v>
      </c>
      <c r="D18" s="14" t="s">
        <v>98</v>
      </c>
      <c r="E18" s="16">
        <v>168</v>
      </c>
      <c r="F18" s="14" t="s">
        <v>70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977</v>
      </c>
      <c r="C19" s="14" t="s">
        <v>70</v>
      </c>
      <c r="D19" s="14" t="s">
        <v>92</v>
      </c>
      <c r="E19" s="16">
        <v>84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978</v>
      </c>
      <c r="C20" s="14" t="s">
        <v>66</v>
      </c>
      <c r="D20" s="14" t="s">
        <v>628</v>
      </c>
      <c r="E20" s="16">
        <v>1100</v>
      </c>
      <c r="F20" s="14" t="s">
        <v>68</v>
      </c>
      <c r="G20" s="9"/>
      <c r="H20" s="10"/>
      <c r="I20" s="5" t="str">
        <f t="shared" si="0"/>
        <v/>
      </c>
      <c r="J20" s="11"/>
      <c r="K20" s="6" t="str">
        <f t="shared" si="1"/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978</v>
      </c>
      <c r="C21" s="14" t="s">
        <v>70</v>
      </c>
      <c r="D21" s="14" t="s">
        <v>72</v>
      </c>
      <c r="E21" s="16">
        <v>12720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978</v>
      </c>
      <c r="C22" s="14" t="s">
        <v>70</v>
      </c>
      <c r="D22" s="14" t="s">
        <v>257</v>
      </c>
      <c r="E22" s="16">
        <v>100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978</v>
      </c>
      <c r="C23" s="14" t="s">
        <v>70</v>
      </c>
      <c r="D23" s="14" t="s">
        <v>71</v>
      </c>
      <c r="E23" s="16">
        <v>18150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979</v>
      </c>
      <c r="C24" s="14" t="s">
        <v>683</v>
      </c>
      <c r="D24" s="14" t="s">
        <v>980</v>
      </c>
      <c r="E24" s="16">
        <v>1536</v>
      </c>
      <c r="F24" s="14" t="s">
        <v>290</v>
      </c>
      <c r="G24" s="9"/>
      <c r="H24" s="10"/>
      <c r="I24" s="5" t="str">
        <f>IF(H24=0,"",CEILING(E24/H24,1))</f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979</v>
      </c>
      <c r="C25" s="14" t="s">
        <v>66</v>
      </c>
      <c r="D25" s="14" t="s">
        <v>745</v>
      </c>
      <c r="E25" s="16">
        <v>1845</v>
      </c>
      <c r="F25" s="14" t="s">
        <v>68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979</v>
      </c>
      <c r="C26" s="14" t="s">
        <v>110</v>
      </c>
      <c r="D26" s="14" t="s">
        <v>98</v>
      </c>
      <c r="E26" s="16">
        <v>600</v>
      </c>
      <c r="F26" s="14" t="s">
        <v>70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979</v>
      </c>
      <c r="C27" s="14" t="s">
        <v>66</v>
      </c>
      <c r="D27" s="14" t="s">
        <v>100</v>
      </c>
      <c r="E27" s="16">
        <v>2675</v>
      </c>
      <c r="F27" s="14" t="s">
        <v>68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979</v>
      </c>
      <c r="C28" s="14" t="s">
        <v>96</v>
      </c>
      <c r="D28" s="14" t="s">
        <v>92</v>
      </c>
      <c r="E28" s="16">
        <v>4360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981</v>
      </c>
      <c r="C29" s="14" t="s">
        <v>70</v>
      </c>
      <c r="D29" s="14" t="s">
        <v>982</v>
      </c>
      <c r="E29" s="16">
        <v>16440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981</v>
      </c>
      <c r="C30" s="14" t="s">
        <v>70</v>
      </c>
      <c r="D30" s="14" t="s">
        <v>983</v>
      </c>
      <c r="E30" s="16">
        <v>1740</v>
      </c>
      <c r="F30" s="14" t="s">
        <v>70</v>
      </c>
      <c r="G30" s="9"/>
      <c r="H30" s="10"/>
      <c r="I30" s="5" t="str">
        <f>IF(H30=0,"",CEILING(E30/H30,1))</f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1" t="s">
        <v>15</v>
      </c>
      <c r="B31" s="42"/>
      <c r="C31" s="42"/>
      <c r="D31" s="42"/>
      <c r="E31" s="42"/>
      <c r="F31" s="42"/>
      <c r="G31" s="42"/>
      <c r="H31" s="42"/>
      <c r="I31" s="42"/>
      <c r="J31" s="43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37" t="s">
        <v>20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ht="13.5" customHeight="1" x14ac:dyDescent="0.25">
      <c r="B35" s="37" t="s">
        <v>18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x14ac:dyDescent="0.25">
      <c r="B36" s="37" t="s">
        <v>19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M31" sqref="M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64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984</v>
      </c>
      <c r="C10" s="14" t="s">
        <v>107</v>
      </c>
      <c r="D10" s="14" t="s">
        <v>92</v>
      </c>
      <c r="E10" s="16">
        <v>120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4" t="s">
        <v>985</v>
      </c>
      <c r="C11" s="14" t="s">
        <v>986</v>
      </c>
      <c r="D11" s="14" t="s">
        <v>123</v>
      </c>
      <c r="E11" s="16">
        <v>2490</v>
      </c>
      <c r="F11" s="14" t="s">
        <v>70</v>
      </c>
      <c r="G11" s="9"/>
      <c r="H11" s="10"/>
      <c r="I11" s="5" t="str">
        <f t="shared" ref="I11:I28" si="0">IF(H11=0,"",CEILING(E11/H11,1))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25.5" x14ac:dyDescent="0.25">
      <c r="A12" s="4">
        <v>3</v>
      </c>
      <c r="B12" s="14" t="s">
        <v>985</v>
      </c>
      <c r="C12" s="14" t="s">
        <v>986</v>
      </c>
      <c r="D12" s="14" t="s">
        <v>124</v>
      </c>
      <c r="E12" s="16">
        <v>4140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25.5" x14ac:dyDescent="0.25">
      <c r="A13" s="4">
        <v>4</v>
      </c>
      <c r="B13" s="14" t="s">
        <v>987</v>
      </c>
      <c r="C13" s="14" t="s">
        <v>986</v>
      </c>
      <c r="D13" s="14" t="s">
        <v>102</v>
      </c>
      <c r="E13" s="16">
        <v>150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25.5" x14ac:dyDescent="0.25">
      <c r="A14" s="4">
        <v>5</v>
      </c>
      <c r="B14" s="14" t="s">
        <v>987</v>
      </c>
      <c r="C14" s="14" t="s">
        <v>986</v>
      </c>
      <c r="D14" s="14" t="s">
        <v>124</v>
      </c>
      <c r="E14" s="16">
        <v>420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988</v>
      </c>
      <c r="C15" s="14" t="s">
        <v>989</v>
      </c>
      <c r="D15" s="14" t="s">
        <v>990</v>
      </c>
      <c r="E15" s="16">
        <v>1600</v>
      </c>
      <c r="F15" s="14" t="s">
        <v>271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988</v>
      </c>
      <c r="C16" s="14" t="s">
        <v>104</v>
      </c>
      <c r="D16" s="14" t="s">
        <v>991</v>
      </c>
      <c r="E16" s="16">
        <v>170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992</v>
      </c>
      <c r="C17" s="14" t="s">
        <v>70</v>
      </c>
      <c r="D17" s="14" t="s">
        <v>98</v>
      </c>
      <c r="E17" s="16">
        <v>7500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993</v>
      </c>
      <c r="C18" s="14" t="s">
        <v>66</v>
      </c>
      <c r="D18" s="14" t="s">
        <v>647</v>
      </c>
      <c r="E18" s="16">
        <v>320</v>
      </c>
      <c r="F18" s="14" t="s">
        <v>68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994</v>
      </c>
      <c r="C19" s="14" t="s">
        <v>583</v>
      </c>
      <c r="D19" s="14" t="s">
        <v>995</v>
      </c>
      <c r="E19" s="16">
        <v>750</v>
      </c>
      <c r="F19" s="14" t="s">
        <v>290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994</v>
      </c>
      <c r="C20" s="14" t="s">
        <v>110</v>
      </c>
      <c r="D20" s="14" t="s">
        <v>76</v>
      </c>
      <c r="E20" s="16">
        <v>400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994</v>
      </c>
      <c r="C21" s="14" t="s">
        <v>78</v>
      </c>
      <c r="D21" s="14" t="s">
        <v>996</v>
      </c>
      <c r="E21" s="16">
        <v>100</v>
      </c>
      <c r="F21" s="14" t="s">
        <v>80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25.5" x14ac:dyDescent="0.25">
      <c r="A22" s="4">
        <v>13</v>
      </c>
      <c r="B22" s="14" t="s">
        <v>997</v>
      </c>
      <c r="C22" s="14" t="s">
        <v>583</v>
      </c>
      <c r="D22" s="14" t="s">
        <v>998</v>
      </c>
      <c r="E22" s="16">
        <v>1800</v>
      </c>
      <c r="F22" s="14" t="s">
        <v>290</v>
      </c>
      <c r="G22" s="9"/>
      <c r="H22" s="10"/>
      <c r="I22" s="5" t="str">
        <f>IF(H22=0,"",CEILING(E22/H22,1))</f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25.5" x14ac:dyDescent="0.25">
      <c r="A23" s="4">
        <v>14</v>
      </c>
      <c r="B23" s="14" t="s">
        <v>999</v>
      </c>
      <c r="C23" s="14" t="s">
        <v>1000</v>
      </c>
      <c r="D23" s="14" t="s">
        <v>1001</v>
      </c>
      <c r="E23" s="16">
        <v>756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1002</v>
      </c>
      <c r="C24" s="14" t="s">
        <v>70</v>
      </c>
      <c r="D24" s="14" t="s">
        <v>185</v>
      </c>
      <c r="E24" s="16">
        <v>200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1002</v>
      </c>
      <c r="C25" s="14" t="s">
        <v>70</v>
      </c>
      <c r="D25" s="14" t="s">
        <v>71</v>
      </c>
      <c r="E25" s="16">
        <v>400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1003</v>
      </c>
      <c r="C26" s="14" t="s">
        <v>129</v>
      </c>
      <c r="D26" s="14" t="s">
        <v>124</v>
      </c>
      <c r="E26" s="16">
        <v>1624</v>
      </c>
      <c r="F26" s="14" t="s">
        <v>96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1003</v>
      </c>
      <c r="C27" s="14" t="s">
        <v>129</v>
      </c>
      <c r="D27" s="14" t="s">
        <v>171</v>
      </c>
      <c r="E27" s="16">
        <v>1204</v>
      </c>
      <c r="F27" s="14" t="s">
        <v>96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1003</v>
      </c>
      <c r="C28" s="14" t="s">
        <v>129</v>
      </c>
      <c r="D28" s="14" t="s">
        <v>123</v>
      </c>
      <c r="E28" s="16">
        <v>4592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1004</v>
      </c>
      <c r="C29" s="14" t="s">
        <v>70</v>
      </c>
      <c r="D29" s="14" t="s">
        <v>118</v>
      </c>
      <c r="E29" s="16">
        <v>120</v>
      </c>
      <c r="F29" s="14" t="s">
        <v>70</v>
      </c>
      <c r="G29" s="9"/>
      <c r="H29" s="10"/>
      <c r="I29" s="5" t="str">
        <f>IF(H29=0,"",CEILING(E29/H29,1))</f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1005</v>
      </c>
      <c r="C30" s="14" t="s">
        <v>230</v>
      </c>
      <c r="D30" s="14" t="s">
        <v>1006</v>
      </c>
      <c r="E30" s="16">
        <v>600</v>
      </c>
      <c r="F30" s="14" t="s">
        <v>96</v>
      </c>
      <c r="G30" s="9"/>
      <c r="H30" s="10"/>
      <c r="I30" s="5" t="str">
        <f>IF(H30=0,"",CEILING(E30/H30,1))</f>
        <v/>
      </c>
      <c r="J30" s="11"/>
      <c r="K30" s="6" t="str">
        <f t="shared" si="1"/>
        <v/>
      </c>
      <c r="L30" s="12">
        <v>0.08</v>
      </c>
      <c r="M30" s="6" t="str">
        <f>IF(H30=0,"",K30+(K30*L30))</f>
        <v/>
      </c>
    </row>
    <row r="31" spans="1:13" ht="13.5" customHeight="1" x14ac:dyDescent="0.25">
      <c r="A31" s="41" t="s">
        <v>15</v>
      </c>
      <c r="B31" s="42"/>
      <c r="C31" s="42"/>
      <c r="D31" s="42"/>
      <c r="E31" s="42"/>
      <c r="F31" s="42"/>
      <c r="G31" s="42"/>
      <c r="H31" s="42"/>
      <c r="I31" s="42"/>
      <c r="J31" s="43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17</v>
      </c>
    </row>
    <row r="34" spans="2:13" ht="27" customHeight="1" x14ac:dyDescent="0.25">
      <c r="B34" s="37" t="s">
        <v>20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2:13" ht="13.5" customHeight="1" x14ac:dyDescent="0.25">
      <c r="B35" s="37" t="s">
        <v>18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x14ac:dyDescent="0.25">
      <c r="B36" s="37" t="s">
        <v>19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R29" sqref="R2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25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1007</v>
      </c>
      <c r="C10" s="14" t="s">
        <v>70</v>
      </c>
      <c r="D10" s="14" t="s">
        <v>212</v>
      </c>
      <c r="E10" s="16">
        <v>1740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1008</v>
      </c>
      <c r="C11" s="14" t="s">
        <v>96</v>
      </c>
      <c r="D11" s="14" t="s">
        <v>1009</v>
      </c>
      <c r="E11" s="16">
        <v>5800</v>
      </c>
      <c r="F11" s="14" t="s">
        <v>96</v>
      </c>
      <c r="G11" s="9"/>
      <c r="H11" s="10"/>
      <c r="I11" s="5" t="str">
        <f t="shared" ref="I11:I31" si="0">IF(H11=0,"",CEILING(E11/H11,1))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4" t="s">
        <v>1010</v>
      </c>
      <c r="C12" s="14" t="s">
        <v>70</v>
      </c>
      <c r="D12" s="14" t="s">
        <v>1011</v>
      </c>
      <c r="E12" s="16">
        <v>240</v>
      </c>
      <c r="F12" s="14" t="s">
        <v>70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1012</v>
      </c>
      <c r="C13" s="14" t="s">
        <v>66</v>
      </c>
      <c r="D13" s="14" t="s">
        <v>181</v>
      </c>
      <c r="E13" s="16">
        <v>90</v>
      </c>
      <c r="F13" s="14" t="s">
        <v>68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1012</v>
      </c>
      <c r="C14" s="14" t="s">
        <v>70</v>
      </c>
      <c r="D14" s="14" t="s">
        <v>72</v>
      </c>
      <c r="E14" s="16">
        <v>4860</v>
      </c>
      <c r="F14" s="14" t="s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1012</v>
      </c>
      <c r="C15" s="14" t="s">
        <v>70</v>
      </c>
      <c r="D15" s="14" t="s">
        <v>71</v>
      </c>
      <c r="E15" s="16">
        <v>1500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1013</v>
      </c>
      <c r="C16" s="14" t="s">
        <v>70</v>
      </c>
      <c r="D16" s="14" t="s">
        <v>1014</v>
      </c>
      <c r="E16" s="16">
        <v>1850</v>
      </c>
      <c r="F16" s="14" t="s">
        <v>70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25.5" x14ac:dyDescent="0.25">
      <c r="A17" s="4">
        <v>8</v>
      </c>
      <c r="B17" s="14" t="s">
        <v>1015</v>
      </c>
      <c r="C17" s="14" t="s">
        <v>70</v>
      </c>
      <c r="D17" s="14" t="s">
        <v>1016</v>
      </c>
      <c r="E17" s="16">
        <v>3050</v>
      </c>
      <c r="F17" s="14" t="s">
        <v>70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1017</v>
      </c>
      <c r="C18" s="14" t="s">
        <v>66</v>
      </c>
      <c r="D18" s="14" t="s">
        <v>1018</v>
      </c>
      <c r="E18" s="16">
        <v>390</v>
      </c>
      <c r="F18" s="14" t="s">
        <v>68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1019</v>
      </c>
      <c r="C19" s="14" t="s">
        <v>70</v>
      </c>
      <c r="D19" s="14" t="s">
        <v>72</v>
      </c>
      <c r="E19" s="16">
        <v>308</v>
      </c>
      <c r="F19" s="14" t="s">
        <v>70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1019</v>
      </c>
      <c r="C20" s="14" t="s">
        <v>70</v>
      </c>
      <c r="D20" s="14" t="s">
        <v>71</v>
      </c>
      <c r="E20" s="16">
        <v>280</v>
      </c>
      <c r="F20" s="14" t="s">
        <v>70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1020</v>
      </c>
      <c r="C21" s="14" t="s">
        <v>70</v>
      </c>
      <c r="D21" s="14" t="s">
        <v>146</v>
      </c>
      <c r="E21" s="16">
        <v>896</v>
      </c>
      <c r="F21" s="14" t="s">
        <v>70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1020</v>
      </c>
      <c r="C22" s="14" t="s">
        <v>70</v>
      </c>
      <c r="D22" s="14" t="s">
        <v>150</v>
      </c>
      <c r="E22" s="16">
        <v>1680</v>
      </c>
      <c r="F22" s="14" t="s">
        <v>70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1021</v>
      </c>
      <c r="C23" s="14" t="s">
        <v>70</v>
      </c>
      <c r="D23" s="14" t="s">
        <v>150</v>
      </c>
      <c r="E23" s="16">
        <v>80</v>
      </c>
      <c r="F23" s="14" t="s">
        <v>70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1022</v>
      </c>
      <c r="C24" s="14" t="s">
        <v>70</v>
      </c>
      <c r="D24" s="14" t="s">
        <v>72</v>
      </c>
      <c r="E24" s="16">
        <v>900</v>
      </c>
      <c r="F24" s="14" t="s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1022</v>
      </c>
      <c r="C25" s="14" t="s">
        <v>70</v>
      </c>
      <c r="D25" s="14" t="s">
        <v>111</v>
      </c>
      <c r="E25" s="16">
        <v>800</v>
      </c>
      <c r="F25" s="14" t="s">
        <v>70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4" t="s">
        <v>1023</v>
      </c>
      <c r="C26" s="14" t="s">
        <v>66</v>
      </c>
      <c r="D26" s="14" t="s">
        <v>1024</v>
      </c>
      <c r="E26" s="16">
        <v>80</v>
      </c>
      <c r="F26" s="14" t="s">
        <v>68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1025</v>
      </c>
      <c r="C27" s="14" t="s">
        <v>66</v>
      </c>
      <c r="D27" s="14" t="s">
        <v>745</v>
      </c>
      <c r="E27" s="16">
        <v>10</v>
      </c>
      <c r="F27" s="14" t="s">
        <v>68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1026</v>
      </c>
      <c r="C28" s="14" t="s">
        <v>96</v>
      </c>
      <c r="D28" s="14" t="s">
        <v>140</v>
      </c>
      <c r="E28" s="16">
        <v>1176</v>
      </c>
      <c r="F28" s="14" t="s">
        <v>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1027</v>
      </c>
      <c r="C29" s="14" t="s">
        <v>110</v>
      </c>
      <c r="D29" s="14" t="s">
        <v>1028</v>
      </c>
      <c r="E29" s="16">
        <v>1590</v>
      </c>
      <c r="F29" s="14" t="s">
        <v>70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1029</v>
      </c>
      <c r="C30" s="14" t="s">
        <v>110</v>
      </c>
      <c r="D30" s="14" t="s">
        <v>1030</v>
      </c>
      <c r="E30" s="16">
        <v>12650</v>
      </c>
      <c r="F30" s="14" t="s">
        <v>70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1031</v>
      </c>
      <c r="C31" s="14" t="s">
        <v>110</v>
      </c>
      <c r="D31" s="14" t="s">
        <v>1032</v>
      </c>
      <c r="E31" s="16">
        <v>570</v>
      </c>
      <c r="F31" s="14" t="s">
        <v>70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1" t="s">
        <v>15</v>
      </c>
      <c r="B32" s="42"/>
      <c r="C32" s="42"/>
      <c r="D32" s="42"/>
      <c r="E32" s="42"/>
      <c r="F32" s="42"/>
      <c r="G32" s="42"/>
      <c r="H32" s="42"/>
      <c r="I32" s="42"/>
      <c r="J32" s="43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17</v>
      </c>
    </row>
    <row r="35" spans="2:13" ht="27" customHeight="1" x14ac:dyDescent="0.25">
      <c r="B35" s="37" t="s">
        <v>20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2:13" ht="13.5" customHeight="1" x14ac:dyDescent="0.25">
      <c r="B36" s="37" t="s">
        <v>18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2:13" x14ac:dyDescent="0.25">
      <c r="B37" s="37" t="s">
        <v>19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</sheetData>
  <sheetProtection password="EB53" sheet="1" objects="1" scenarios="1"/>
  <mergeCells count="22">
    <mergeCell ref="B37:M37"/>
    <mergeCell ref="F6:F9"/>
    <mergeCell ref="G6:G9"/>
    <mergeCell ref="H6:H9"/>
    <mergeCell ref="I6:I9"/>
    <mergeCell ref="J6:J9"/>
    <mergeCell ref="K6:K9"/>
    <mergeCell ref="L6:L9"/>
    <mergeCell ref="M6:M9"/>
    <mergeCell ref="A32:J32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view="pageBreakPreview" zoomScaleNormal="100" zoomScaleSheetLayoutView="100" workbookViewId="0">
      <selection activeCell="K18" sqref="K1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27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199</v>
      </c>
      <c r="C10" s="14" t="s">
        <v>200</v>
      </c>
      <c r="D10" s="14" t="s">
        <v>201</v>
      </c>
      <c r="E10" s="16">
        <v>10</v>
      </c>
      <c r="F10" s="14" t="s">
        <v>202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199</v>
      </c>
      <c r="C11" s="14" t="s">
        <v>66</v>
      </c>
      <c r="D11" s="14" t="s">
        <v>203</v>
      </c>
      <c r="E11" s="16">
        <v>2800</v>
      </c>
      <c r="F11" s="14" t="s">
        <v>68</v>
      </c>
      <c r="G11" s="9"/>
      <c r="H11" s="10"/>
      <c r="I11" s="5" t="str">
        <f t="shared" ref="I11:I16" si="0">IF(H11=0,"",CEILING(E11/H11,1))</f>
        <v/>
      </c>
      <c r="J11" s="11"/>
      <c r="K11" s="6" t="str">
        <f t="shared" ref="K11:K16" si="1">IF(H11=0,"",I11*J11)</f>
        <v/>
      </c>
      <c r="L11" s="12">
        <v>0.08</v>
      </c>
      <c r="M11" s="6" t="str">
        <f t="shared" ref="M11:M16" si="2">IF(H11=0,"",K11+(K11*L11))</f>
        <v/>
      </c>
    </row>
    <row r="12" spans="1:13" ht="13.5" customHeight="1" x14ac:dyDescent="0.25">
      <c r="A12" s="4">
        <v>3</v>
      </c>
      <c r="B12" s="14" t="s">
        <v>204</v>
      </c>
      <c r="C12" s="14" t="s">
        <v>66</v>
      </c>
      <c r="D12" s="14" t="s">
        <v>205</v>
      </c>
      <c r="E12" s="16">
        <v>300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204</v>
      </c>
      <c r="C13" s="14" t="s">
        <v>70</v>
      </c>
      <c r="D13" s="14" t="s">
        <v>85</v>
      </c>
      <c r="E13" s="16">
        <v>300</v>
      </c>
      <c r="F13" s="14" t="s">
        <v>70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204</v>
      </c>
      <c r="C14" s="14" t="s">
        <v>66</v>
      </c>
      <c r="D14" s="14" t="s">
        <v>206</v>
      </c>
      <c r="E14" s="16">
        <v>300</v>
      </c>
      <c r="F14" s="14" t="s">
        <v>68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207</v>
      </c>
      <c r="C15" s="14" t="s">
        <v>110</v>
      </c>
      <c r="D15" s="14" t="s">
        <v>72</v>
      </c>
      <c r="E15" s="16">
        <v>360</v>
      </c>
      <c r="F15" s="14" t="s">
        <v>70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208</v>
      </c>
      <c r="C16" s="14" t="s">
        <v>66</v>
      </c>
      <c r="D16" s="14" t="s">
        <v>100</v>
      </c>
      <c r="E16" s="16">
        <v>100</v>
      </c>
      <c r="F16" s="14" t="s">
        <v>68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1" t="s">
        <v>15</v>
      </c>
      <c r="B17" s="42"/>
      <c r="C17" s="42"/>
      <c r="D17" s="42"/>
      <c r="E17" s="42"/>
      <c r="F17" s="42"/>
      <c r="G17" s="42"/>
      <c r="H17" s="42"/>
      <c r="I17" s="42"/>
      <c r="J17" s="43"/>
      <c r="K17" s="3">
        <f>SUM(K10:K16)</f>
        <v>0</v>
      </c>
      <c r="L17" s="2"/>
      <c r="M17" s="3">
        <f>SUM(M10:M16)</f>
        <v>0</v>
      </c>
    </row>
    <row r="19" spans="1:13" x14ac:dyDescent="0.25">
      <c r="B19" s="7" t="s">
        <v>17</v>
      </c>
    </row>
    <row r="20" spans="1:13" ht="27" customHeight="1" x14ac:dyDescent="0.25">
      <c r="B20" s="37" t="s">
        <v>20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  <row r="21" spans="1:13" ht="13.5" customHeight="1" x14ac:dyDescent="0.25">
      <c r="B21" s="37" t="s">
        <v>18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3" x14ac:dyDescent="0.25">
      <c r="B22" s="37" t="s">
        <v>19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2:M22"/>
    <mergeCell ref="F6:F9"/>
    <mergeCell ref="G6:G9"/>
    <mergeCell ref="H6:H9"/>
    <mergeCell ref="I6:I9"/>
    <mergeCell ref="J6:J9"/>
    <mergeCell ref="K6:K9"/>
    <mergeCell ref="L6:L9"/>
    <mergeCell ref="M6:M9"/>
    <mergeCell ref="A17:J17"/>
    <mergeCell ref="B20:M20"/>
    <mergeCell ref="B21:M21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view="pageBreakPreview" zoomScaleNormal="100" zoomScaleSheetLayoutView="100" workbookViewId="0">
      <selection activeCell="I31" sqref="I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28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25.5" x14ac:dyDescent="0.25">
      <c r="A10" s="4">
        <v>1</v>
      </c>
      <c r="B10" s="14" t="s">
        <v>209</v>
      </c>
      <c r="C10" s="14" t="s">
        <v>120</v>
      </c>
      <c r="D10" s="14" t="s">
        <v>92</v>
      </c>
      <c r="E10" s="16">
        <v>130</v>
      </c>
      <c r="F10" s="14" t="s">
        <v>80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4" t="s">
        <v>209</v>
      </c>
      <c r="C11" s="14" t="s">
        <v>120</v>
      </c>
      <c r="D11" s="14" t="s">
        <v>85</v>
      </c>
      <c r="E11" s="16">
        <v>130</v>
      </c>
      <c r="F11" s="14" t="s">
        <v>80</v>
      </c>
      <c r="G11" s="9"/>
      <c r="H11" s="10"/>
      <c r="I11" s="5" t="str">
        <f t="shared" ref="I11:I12" si="0">IF(H11=0,"",CEILING(F11/H11,1))</f>
        <v/>
      </c>
      <c r="J11" s="11"/>
      <c r="K11" s="6" t="str">
        <f t="shared" ref="K11" si="1">IF(H11=0,"",I11*J11)</f>
        <v/>
      </c>
      <c r="L11" s="12">
        <v>0.08</v>
      </c>
      <c r="M11" s="6" t="str">
        <f t="shared" ref="M11:M12" si="2">IF(H11=0,"",K11+(K11*L11))</f>
        <v/>
      </c>
    </row>
    <row r="12" spans="1:13" ht="25.5" x14ac:dyDescent="0.25">
      <c r="A12" s="4">
        <v>3</v>
      </c>
      <c r="B12" s="14" t="s">
        <v>209</v>
      </c>
      <c r="C12" s="14" t="s">
        <v>120</v>
      </c>
      <c r="D12" s="14" t="s">
        <v>72</v>
      </c>
      <c r="E12" s="16">
        <v>90</v>
      </c>
      <c r="F12" s="14" t="s">
        <v>80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1" t="s">
        <v>15</v>
      </c>
      <c r="B13" s="42"/>
      <c r="C13" s="42"/>
      <c r="D13" s="42"/>
      <c r="E13" s="42"/>
      <c r="F13" s="42"/>
      <c r="G13" s="42"/>
      <c r="H13" s="42"/>
      <c r="I13" s="42"/>
      <c r="J13" s="43"/>
      <c r="K13" s="3">
        <f>SUM(K10:K12)</f>
        <v>0</v>
      </c>
      <c r="L13" s="2"/>
      <c r="M13" s="3">
        <f>SUM(M10:M12)</f>
        <v>0</v>
      </c>
    </row>
    <row r="15" spans="1:13" x14ac:dyDescent="0.25">
      <c r="B15" s="7" t="s">
        <v>17</v>
      </c>
    </row>
    <row r="16" spans="1:13" ht="27" customHeight="1" x14ac:dyDescent="0.25">
      <c r="B16" s="37" t="s">
        <v>20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</row>
    <row r="17" spans="2:13" ht="13.5" customHeight="1" x14ac:dyDescent="0.25">
      <c r="B17" s="37" t="s">
        <v>18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2:13" x14ac:dyDescent="0.25">
      <c r="B18" s="37" t="s">
        <v>19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18:M18"/>
    <mergeCell ref="F6:F9"/>
    <mergeCell ref="G6:G9"/>
    <mergeCell ref="H6:H9"/>
    <mergeCell ref="I6:I9"/>
    <mergeCell ref="J6:J9"/>
    <mergeCell ref="K6:K9"/>
    <mergeCell ref="L6:L9"/>
    <mergeCell ref="M6:M9"/>
    <mergeCell ref="A13:J13"/>
    <mergeCell ref="B16:M16"/>
    <mergeCell ref="B17:M17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view="pageBreakPreview" zoomScaleNormal="100" zoomScaleSheetLayoutView="100" workbookViewId="0">
      <selection activeCell="A56" sqref="A56:J5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29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210</v>
      </c>
      <c r="C10" s="14" t="s">
        <v>70</v>
      </c>
      <c r="D10" s="14" t="s">
        <v>211</v>
      </c>
      <c r="E10" s="16">
        <v>360</v>
      </c>
      <c r="F10" s="14" t="s">
        <v>70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4" t="s">
        <v>210</v>
      </c>
      <c r="C11" s="14" t="s">
        <v>120</v>
      </c>
      <c r="D11" s="14" t="s">
        <v>212</v>
      </c>
      <c r="E11" s="16">
        <v>325</v>
      </c>
      <c r="F11" s="14" t="s">
        <v>80</v>
      </c>
      <c r="G11" s="9"/>
      <c r="H11" s="10"/>
      <c r="I11" s="5" t="str">
        <f>IF(H11=0,"",CEILING(E11/H11,1))</f>
        <v/>
      </c>
      <c r="J11" s="11"/>
      <c r="K11" s="6" t="str">
        <f t="shared" ref="K11:K55" si="0">IF(H11=0,"",I11*J11)</f>
        <v/>
      </c>
      <c r="L11" s="12">
        <v>0.08</v>
      </c>
      <c r="M11" s="6" t="str">
        <f t="shared" ref="M11:M55" si="1">IF(H11=0,"",K11+(K11*L11))</f>
        <v/>
      </c>
    </row>
    <row r="12" spans="1:13" ht="13.5" customHeight="1" x14ac:dyDescent="0.25">
      <c r="A12" s="4">
        <v>3</v>
      </c>
      <c r="B12" s="14" t="s">
        <v>213</v>
      </c>
      <c r="C12" s="14" t="s">
        <v>78</v>
      </c>
      <c r="D12" s="14" t="s">
        <v>75</v>
      </c>
      <c r="E12" s="16">
        <v>300</v>
      </c>
      <c r="F12" s="14" t="s">
        <v>80</v>
      </c>
      <c r="G12" s="9"/>
      <c r="H12" s="10"/>
      <c r="I12" s="5" t="str">
        <f t="shared" ref="I12:I54" si="2">IF(H12=0,"",CEILING(E12/H12,1))</f>
        <v/>
      </c>
      <c r="J12" s="11"/>
      <c r="K12" s="6" t="str">
        <f>IF(H12=0,"",I12*J12)</f>
        <v/>
      </c>
      <c r="L12" s="12">
        <v>0.08</v>
      </c>
      <c r="M12" s="6" t="str">
        <f t="shared" si="1"/>
        <v/>
      </c>
    </row>
    <row r="13" spans="1:13" ht="13.5" customHeight="1" x14ac:dyDescent="0.25">
      <c r="A13" s="4">
        <v>4</v>
      </c>
      <c r="B13" s="14" t="s">
        <v>213</v>
      </c>
      <c r="C13" s="14" t="s">
        <v>78</v>
      </c>
      <c r="D13" s="14" t="s">
        <v>214</v>
      </c>
      <c r="E13" s="16">
        <v>300</v>
      </c>
      <c r="F13" s="14" t="s">
        <v>80</v>
      </c>
      <c r="G13" s="9"/>
      <c r="H13" s="10"/>
      <c r="I13" s="5" t="str">
        <f t="shared" si="2"/>
        <v/>
      </c>
      <c r="J13" s="11"/>
      <c r="K13" s="6" t="str">
        <f t="shared" si="0"/>
        <v/>
      </c>
      <c r="L13" s="12">
        <v>0.08</v>
      </c>
      <c r="M13" s="6" t="str">
        <f t="shared" si="1"/>
        <v/>
      </c>
    </row>
    <row r="14" spans="1:13" ht="13.5" customHeight="1" x14ac:dyDescent="0.25">
      <c r="A14" s="4">
        <v>5</v>
      </c>
      <c r="B14" s="14" t="s">
        <v>213</v>
      </c>
      <c r="C14" s="14" t="s">
        <v>78</v>
      </c>
      <c r="D14" s="14" t="s">
        <v>76</v>
      </c>
      <c r="E14" s="16">
        <v>100</v>
      </c>
      <c r="F14" s="14" t="s">
        <v>80</v>
      </c>
      <c r="G14" s="9"/>
      <c r="H14" s="10"/>
      <c r="I14" s="5" t="str">
        <f t="shared" si="2"/>
        <v/>
      </c>
      <c r="J14" s="11"/>
      <c r="K14" s="6" t="str">
        <f t="shared" si="0"/>
        <v/>
      </c>
      <c r="L14" s="12">
        <v>0.08</v>
      </c>
      <c r="M14" s="6" t="str">
        <f t="shared" si="1"/>
        <v/>
      </c>
    </row>
    <row r="15" spans="1:13" x14ac:dyDescent="0.25">
      <c r="A15" s="4">
        <v>6</v>
      </c>
      <c r="B15" s="14" t="s">
        <v>215</v>
      </c>
      <c r="C15" s="14" t="s">
        <v>78</v>
      </c>
      <c r="D15" s="14" t="s">
        <v>216</v>
      </c>
      <c r="E15" s="16">
        <v>100</v>
      </c>
      <c r="F15" s="14" t="s">
        <v>80</v>
      </c>
      <c r="G15" s="9"/>
      <c r="H15" s="10"/>
      <c r="I15" s="5" t="str">
        <f t="shared" si="2"/>
        <v/>
      </c>
      <c r="J15" s="11"/>
      <c r="K15" s="6" t="str">
        <f t="shared" si="0"/>
        <v/>
      </c>
      <c r="L15" s="12">
        <v>0.08</v>
      </c>
      <c r="M15" s="6" t="str">
        <f t="shared" si="1"/>
        <v/>
      </c>
    </row>
    <row r="16" spans="1:13" ht="13.5" customHeight="1" x14ac:dyDescent="0.25">
      <c r="A16" s="4">
        <v>7</v>
      </c>
      <c r="B16" s="14" t="s">
        <v>215</v>
      </c>
      <c r="C16" s="14" t="s">
        <v>78</v>
      </c>
      <c r="D16" s="14" t="s">
        <v>217</v>
      </c>
      <c r="E16" s="16">
        <v>100</v>
      </c>
      <c r="F16" s="14" t="s">
        <v>80</v>
      </c>
      <c r="G16" s="9"/>
      <c r="H16" s="10"/>
      <c r="I16" s="5" t="str">
        <f t="shared" si="2"/>
        <v/>
      </c>
      <c r="J16" s="11"/>
      <c r="K16" s="6" t="str">
        <f t="shared" si="0"/>
        <v/>
      </c>
      <c r="L16" s="12">
        <v>0.08</v>
      </c>
      <c r="M16" s="6" t="str">
        <f t="shared" si="1"/>
        <v/>
      </c>
    </row>
    <row r="17" spans="1:13" ht="13.5" customHeight="1" x14ac:dyDescent="0.25">
      <c r="A17" s="4">
        <v>8</v>
      </c>
      <c r="B17" s="14" t="s">
        <v>218</v>
      </c>
      <c r="C17" s="14" t="s">
        <v>78</v>
      </c>
      <c r="D17" s="14" t="s">
        <v>75</v>
      </c>
      <c r="E17" s="16">
        <v>350</v>
      </c>
      <c r="F17" s="14" t="s">
        <v>80</v>
      </c>
      <c r="G17" s="9"/>
      <c r="H17" s="10"/>
      <c r="I17" s="5" t="str">
        <f t="shared" si="2"/>
        <v/>
      </c>
      <c r="J17" s="11"/>
      <c r="K17" s="6" t="str">
        <f t="shared" si="0"/>
        <v/>
      </c>
      <c r="L17" s="12">
        <v>0.08</v>
      </c>
      <c r="M17" s="6" t="str">
        <f t="shared" si="1"/>
        <v/>
      </c>
    </row>
    <row r="18" spans="1:13" ht="13.5" customHeight="1" x14ac:dyDescent="0.25">
      <c r="A18" s="4">
        <v>9</v>
      </c>
      <c r="B18" s="14" t="s">
        <v>219</v>
      </c>
      <c r="C18" s="14" t="s">
        <v>78</v>
      </c>
      <c r="D18" s="14" t="s">
        <v>75</v>
      </c>
      <c r="E18" s="16">
        <v>300</v>
      </c>
      <c r="F18" s="14" t="s">
        <v>80</v>
      </c>
      <c r="G18" s="9"/>
      <c r="H18" s="10"/>
      <c r="I18" s="5" t="str">
        <f t="shared" si="2"/>
        <v/>
      </c>
      <c r="J18" s="11"/>
      <c r="K18" s="6" t="str">
        <f t="shared" si="0"/>
        <v/>
      </c>
      <c r="L18" s="12">
        <v>0.08</v>
      </c>
      <c r="M18" s="6" t="str">
        <f t="shared" si="1"/>
        <v/>
      </c>
    </row>
    <row r="19" spans="1:13" ht="13.5" customHeight="1" x14ac:dyDescent="0.25">
      <c r="A19" s="4">
        <v>10</v>
      </c>
      <c r="B19" s="14" t="s">
        <v>220</v>
      </c>
      <c r="C19" s="14" t="s">
        <v>78</v>
      </c>
      <c r="D19" s="14" t="s">
        <v>214</v>
      </c>
      <c r="E19" s="16">
        <v>3000</v>
      </c>
      <c r="F19" s="14" t="s">
        <v>80</v>
      </c>
      <c r="G19" s="9"/>
      <c r="H19" s="10"/>
      <c r="I19" s="5" t="str">
        <f t="shared" si="2"/>
        <v/>
      </c>
      <c r="J19" s="11"/>
      <c r="K19" s="6" t="str">
        <f t="shared" si="0"/>
        <v/>
      </c>
      <c r="L19" s="12">
        <v>0.08</v>
      </c>
      <c r="M19" s="6" t="str">
        <f t="shared" si="1"/>
        <v/>
      </c>
    </row>
    <row r="20" spans="1:13" ht="13.5" customHeight="1" x14ac:dyDescent="0.25">
      <c r="A20" s="4">
        <v>11</v>
      </c>
      <c r="B20" s="14" t="s">
        <v>220</v>
      </c>
      <c r="C20" s="14" t="s">
        <v>78</v>
      </c>
      <c r="D20" s="14" t="s">
        <v>75</v>
      </c>
      <c r="E20" s="16">
        <v>2000</v>
      </c>
      <c r="F20" s="14" t="s">
        <v>80</v>
      </c>
      <c r="G20" s="9"/>
      <c r="H20" s="10"/>
      <c r="I20" s="5" t="str">
        <f t="shared" si="2"/>
        <v/>
      </c>
      <c r="J20" s="11"/>
      <c r="K20" s="6" t="str">
        <f>IF(H20=0,"",I20*J20)</f>
        <v/>
      </c>
      <c r="L20" s="12">
        <v>0.08</v>
      </c>
      <c r="M20" s="6" t="str">
        <f t="shared" si="1"/>
        <v/>
      </c>
    </row>
    <row r="21" spans="1:13" ht="13.5" customHeight="1" x14ac:dyDescent="0.25">
      <c r="A21" s="4">
        <v>12</v>
      </c>
      <c r="B21" s="14" t="s">
        <v>221</v>
      </c>
      <c r="C21" s="14" t="s">
        <v>78</v>
      </c>
      <c r="D21" s="14" t="s">
        <v>222</v>
      </c>
      <c r="E21" s="16">
        <v>1600</v>
      </c>
      <c r="F21" s="14" t="s">
        <v>80</v>
      </c>
      <c r="G21" s="9"/>
      <c r="H21" s="10"/>
      <c r="I21" s="5" t="str">
        <f t="shared" si="2"/>
        <v/>
      </c>
      <c r="J21" s="11"/>
      <c r="K21" s="6" t="str">
        <f t="shared" si="0"/>
        <v/>
      </c>
      <c r="L21" s="12">
        <v>0.08</v>
      </c>
      <c r="M21" s="6" t="str">
        <f t="shared" si="1"/>
        <v/>
      </c>
    </row>
    <row r="22" spans="1:13" ht="13.5" customHeight="1" x14ac:dyDescent="0.25">
      <c r="A22" s="4">
        <v>13</v>
      </c>
      <c r="B22" s="14" t="s">
        <v>221</v>
      </c>
      <c r="C22" s="14" t="s">
        <v>70</v>
      </c>
      <c r="D22" s="14" t="s">
        <v>76</v>
      </c>
      <c r="E22" s="16">
        <v>110</v>
      </c>
      <c r="F22" s="14" t="s">
        <v>70</v>
      </c>
      <c r="G22" s="9"/>
      <c r="H22" s="10"/>
      <c r="I22" s="5" t="str">
        <f t="shared" si="2"/>
        <v/>
      </c>
      <c r="J22" s="11"/>
      <c r="K22" s="6" t="str">
        <f t="shared" si="0"/>
        <v/>
      </c>
      <c r="L22" s="12">
        <v>0.08</v>
      </c>
      <c r="M22" s="6" t="str">
        <f t="shared" si="1"/>
        <v/>
      </c>
    </row>
    <row r="23" spans="1:13" ht="13.5" customHeight="1" x14ac:dyDescent="0.25">
      <c r="A23" s="4">
        <v>14</v>
      </c>
      <c r="B23" s="14" t="s">
        <v>221</v>
      </c>
      <c r="C23" s="14" t="s">
        <v>78</v>
      </c>
      <c r="D23" s="14" t="s">
        <v>223</v>
      </c>
      <c r="E23" s="16">
        <v>200</v>
      </c>
      <c r="F23" s="14" t="s">
        <v>80</v>
      </c>
      <c r="G23" s="9"/>
      <c r="H23" s="10"/>
      <c r="I23" s="5" t="str">
        <f t="shared" si="2"/>
        <v/>
      </c>
      <c r="J23" s="11"/>
      <c r="K23" s="6" t="str">
        <f t="shared" si="0"/>
        <v/>
      </c>
      <c r="L23" s="12">
        <v>0.08</v>
      </c>
      <c r="M23" s="6" t="str">
        <f t="shared" si="1"/>
        <v/>
      </c>
    </row>
    <row r="24" spans="1:13" ht="13.5" customHeight="1" x14ac:dyDescent="0.25">
      <c r="A24" s="4">
        <v>15</v>
      </c>
      <c r="B24" s="14" t="s">
        <v>224</v>
      </c>
      <c r="C24" s="14" t="s">
        <v>70</v>
      </c>
      <c r="D24" s="14" t="s">
        <v>212</v>
      </c>
      <c r="E24" s="16">
        <v>20</v>
      </c>
      <c r="F24" s="14" t="s">
        <v>70</v>
      </c>
      <c r="G24" s="9"/>
      <c r="H24" s="10"/>
      <c r="I24" s="5" t="str">
        <f t="shared" si="2"/>
        <v/>
      </c>
      <c r="J24" s="11"/>
      <c r="K24" s="6" t="str">
        <f t="shared" si="0"/>
        <v/>
      </c>
      <c r="L24" s="12">
        <v>0.08</v>
      </c>
      <c r="M24" s="6" t="str">
        <f t="shared" si="1"/>
        <v/>
      </c>
    </row>
    <row r="25" spans="1:13" ht="13.5" customHeight="1" x14ac:dyDescent="0.25">
      <c r="A25" s="4">
        <v>16</v>
      </c>
      <c r="B25" s="14" t="s">
        <v>224</v>
      </c>
      <c r="C25" s="14" t="s">
        <v>70</v>
      </c>
      <c r="D25" s="14" t="s">
        <v>76</v>
      </c>
      <c r="E25" s="16">
        <v>2160</v>
      </c>
      <c r="F25" s="14" t="s">
        <v>70</v>
      </c>
      <c r="G25" s="9"/>
      <c r="H25" s="10"/>
      <c r="I25" s="5" t="str">
        <f t="shared" si="2"/>
        <v/>
      </c>
      <c r="J25" s="11"/>
      <c r="K25" s="6" t="str">
        <f t="shared" si="0"/>
        <v/>
      </c>
      <c r="L25" s="12">
        <v>0.08</v>
      </c>
      <c r="M25" s="6" t="str">
        <f t="shared" si="1"/>
        <v/>
      </c>
    </row>
    <row r="26" spans="1:13" ht="13.5" customHeight="1" x14ac:dyDescent="0.25">
      <c r="A26" s="4">
        <v>17</v>
      </c>
      <c r="B26" s="14" t="s">
        <v>224</v>
      </c>
      <c r="C26" s="14" t="s">
        <v>104</v>
      </c>
      <c r="D26" s="14" t="s">
        <v>225</v>
      </c>
      <c r="E26" s="16">
        <v>2080</v>
      </c>
      <c r="F26" s="14" t="s">
        <v>226</v>
      </c>
      <c r="G26" s="9"/>
      <c r="H26" s="10"/>
      <c r="I26" s="5" t="str">
        <f t="shared" si="2"/>
        <v/>
      </c>
      <c r="J26" s="11"/>
      <c r="K26" s="6" t="str">
        <f t="shared" si="0"/>
        <v/>
      </c>
      <c r="L26" s="12">
        <v>0.08</v>
      </c>
      <c r="M26" s="6" t="str">
        <f t="shared" si="1"/>
        <v/>
      </c>
    </row>
    <row r="27" spans="1:13" ht="13.5" customHeight="1" x14ac:dyDescent="0.25">
      <c r="A27" s="4">
        <v>18</v>
      </c>
      <c r="B27" s="14" t="s">
        <v>224</v>
      </c>
      <c r="C27" s="14" t="s">
        <v>104</v>
      </c>
      <c r="D27" s="14" t="s">
        <v>227</v>
      </c>
      <c r="E27" s="16">
        <v>4880</v>
      </c>
      <c r="F27" s="14" t="s">
        <v>226</v>
      </c>
      <c r="G27" s="9"/>
      <c r="H27" s="10"/>
      <c r="I27" s="5" t="str">
        <f t="shared" si="2"/>
        <v/>
      </c>
      <c r="J27" s="11"/>
      <c r="K27" s="6" t="str">
        <f t="shared" si="0"/>
        <v/>
      </c>
      <c r="L27" s="12">
        <v>0.08</v>
      </c>
      <c r="M27" s="6" t="str">
        <f t="shared" si="1"/>
        <v/>
      </c>
    </row>
    <row r="28" spans="1:13" ht="13.5" customHeight="1" x14ac:dyDescent="0.25">
      <c r="A28" s="4">
        <v>19</v>
      </c>
      <c r="B28" s="14" t="s">
        <v>228</v>
      </c>
      <c r="C28" s="14" t="s">
        <v>104</v>
      </c>
      <c r="D28" s="14" t="s">
        <v>229</v>
      </c>
      <c r="E28" s="16">
        <v>200</v>
      </c>
      <c r="F28" s="14" t="s">
        <v>68</v>
      </c>
      <c r="G28" s="9"/>
      <c r="H28" s="10"/>
      <c r="I28" s="5" t="str">
        <f t="shared" si="2"/>
        <v/>
      </c>
      <c r="J28" s="11"/>
      <c r="K28" s="6" t="str">
        <f t="shared" si="0"/>
        <v/>
      </c>
      <c r="L28" s="12">
        <v>0.08</v>
      </c>
      <c r="M28" s="6" t="str">
        <f t="shared" si="1"/>
        <v/>
      </c>
    </row>
    <row r="29" spans="1:13" ht="13.5" customHeight="1" x14ac:dyDescent="0.25">
      <c r="A29" s="4">
        <v>20</v>
      </c>
      <c r="B29" s="14" t="s">
        <v>228</v>
      </c>
      <c r="C29" s="14" t="s">
        <v>230</v>
      </c>
      <c r="D29" s="14" t="s">
        <v>98</v>
      </c>
      <c r="E29" s="16">
        <v>200</v>
      </c>
      <c r="F29" s="14" t="s">
        <v>70</v>
      </c>
      <c r="G29" s="9"/>
      <c r="H29" s="10"/>
      <c r="I29" s="5" t="str">
        <f t="shared" si="2"/>
        <v/>
      </c>
      <c r="J29" s="11"/>
      <c r="K29" s="6" t="str">
        <f t="shared" si="0"/>
        <v/>
      </c>
      <c r="L29" s="12">
        <v>0.08</v>
      </c>
      <c r="M29" s="6" t="str">
        <f t="shared" si="1"/>
        <v/>
      </c>
    </row>
    <row r="30" spans="1:13" ht="13.5" customHeight="1" x14ac:dyDescent="0.25">
      <c r="A30" s="4">
        <v>21</v>
      </c>
      <c r="B30" s="14" t="s">
        <v>231</v>
      </c>
      <c r="C30" s="14" t="s">
        <v>96</v>
      </c>
      <c r="D30" s="14" t="s">
        <v>98</v>
      </c>
      <c r="E30" s="16">
        <v>560</v>
      </c>
      <c r="F30" s="14" t="s">
        <v>96</v>
      </c>
      <c r="G30" s="9"/>
      <c r="H30" s="10"/>
      <c r="I30" s="5" t="str">
        <f t="shared" si="2"/>
        <v/>
      </c>
      <c r="J30" s="11"/>
      <c r="K30" s="6" t="str">
        <f t="shared" si="0"/>
        <v/>
      </c>
      <c r="L30" s="12">
        <v>0.08</v>
      </c>
      <c r="M30" s="6" t="str">
        <f t="shared" si="1"/>
        <v/>
      </c>
    </row>
    <row r="31" spans="1:13" ht="13.5" customHeight="1" x14ac:dyDescent="0.25">
      <c r="A31" s="4">
        <v>22</v>
      </c>
      <c r="B31" s="14" t="s">
        <v>231</v>
      </c>
      <c r="C31" s="14" t="s">
        <v>104</v>
      </c>
      <c r="D31" s="14" t="s">
        <v>225</v>
      </c>
      <c r="E31" s="16">
        <v>350</v>
      </c>
      <c r="F31" s="14" t="s">
        <v>226</v>
      </c>
      <c r="G31" s="9"/>
      <c r="H31" s="10"/>
      <c r="I31" s="5" t="str">
        <f>IF(H31=0,"",CEILING(E31/H31,1))</f>
        <v/>
      </c>
      <c r="J31" s="11"/>
      <c r="K31" s="6" t="str">
        <f t="shared" si="0"/>
        <v/>
      </c>
      <c r="L31" s="12">
        <v>0.08</v>
      </c>
      <c r="M31" s="6" t="str">
        <f t="shared" si="1"/>
        <v/>
      </c>
    </row>
    <row r="32" spans="1:13" ht="13.5" customHeight="1" x14ac:dyDescent="0.25">
      <c r="A32" s="4">
        <v>23</v>
      </c>
      <c r="B32" s="14" t="s">
        <v>232</v>
      </c>
      <c r="C32" s="14" t="s">
        <v>66</v>
      </c>
      <c r="D32" s="14" t="s">
        <v>233</v>
      </c>
      <c r="E32" s="16">
        <v>50</v>
      </c>
      <c r="F32" s="14" t="s">
        <v>68</v>
      </c>
      <c r="G32" s="9"/>
      <c r="H32" s="10"/>
      <c r="I32" s="5" t="str">
        <f t="shared" si="2"/>
        <v/>
      </c>
      <c r="J32" s="11"/>
      <c r="K32" s="6" t="str">
        <f t="shared" si="0"/>
        <v/>
      </c>
      <c r="L32" s="12">
        <v>0.08</v>
      </c>
      <c r="M32" s="6" t="str">
        <f t="shared" si="1"/>
        <v/>
      </c>
    </row>
    <row r="33" spans="1:13" ht="13.5" customHeight="1" x14ac:dyDescent="0.25">
      <c r="A33" s="4">
        <v>24</v>
      </c>
      <c r="B33" s="14" t="s">
        <v>234</v>
      </c>
      <c r="C33" s="14" t="s">
        <v>70</v>
      </c>
      <c r="D33" s="14" t="s">
        <v>92</v>
      </c>
      <c r="E33" s="16">
        <v>15000</v>
      </c>
      <c r="F33" s="14" t="s">
        <v>70</v>
      </c>
      <c r="G33" s="9"/>
      <c r="H33" s="10"/>
      <c r="I33" s="5" t="str">
        <f t="shared" si="2"/>
        <v/>
      </c>
      <c r="J33" s="11"/>
      <c r="K33" s="6" t="str">
        <f t="shared" si="0"/>
        <v/>
      </c>
      <c r="L33" s="12">
        <v>0.08</v>
      </c>
      <c r="M33" s="6" t="str">
        <f t="shared" si="1"/>
        <v/>
      </c>
    </row>
    <row r="34" spans="1:13" ht="13.5" customHeight="1" x14ac:dyDescent="0.25">
      <c r="A34" s="4">
        <v>25</v>
      </c>
      <c r="B34" s="14" t="s">
        <v>235</v>
      </c>
      <c r="C34" s="14" t="s">
        <v>104</v>
      </c>
      <c r="D34" s="14" t="s">
        <v>236</v>
      </c>
      <c r="E34" s="16">
        <v>500</v>
      </c>
      <c r="F34" s="14" t="s">
        <v>226</v>
      </c>
      <c r="G34" s="9"/>
      <c r="H34" s="10"/>
      <c r="I34" s="5" t="str">
        <f t="shared" si="2"/>
        <v/>
      </c>
      <c r="J34" s="11"/>
      <c r="K34" s="6" t="str">
        <f t="shared" si="0"/>
        <v/>
      </c>
      <c r="L34" s="12">
        <v>0.08</v>
      </c>
      <c r="M34" s="6" t="str">
        <f t="shared" si="1"/>
        <v/>
      </c>
    </row>
    <row r="35" spans="1:13" ht="25.5" x14ac:dyDescent="0.25">
      <c r="A35" s="4">
        <v>26</v>
      </c>
      <c r="B35" s="14" t="s">
        <v>237</v>
      </c>
      <c r="C35" s="14" t="s">
        <v>120</v>
      </c>
      <c r="D35" s="14" t="s">
        <v>238</v>
      </c>
      <c r="E35" s="16">
        <v>600</v>
      </c>
      <c r="F35" s="14" t="s">
        <v>80</v>
      </c>
      <c r="G35" s="9"/>
      <c r="H35" s="10"/>
      <c r="I35" s="5" t="str">
        <f t="shared" si="2"/>
        <v/>
      </c>
      <c r="J35" s="11"/>
      <c r="K35" s="6" t="str">
        <f t="shared" si="0"/>
        <v/>
      </c>
      <c r="L35" s="12">
        <v>0.08</v>
      </c>
      <c r="M35" s="6" t="str">
        <f t="shared" si="1"/>
        <v/>
      </c>
    </row>
    <row r="36" spans="1:13" ht="13.5" customHeight="1" x14ac:dyDescent="0.25">
      <c r="A36" s="4">
        <v>27</v>
      </c>
      <c r="B36" s="14" t="s">
        <v>239</v>
      </c>
      <c r="C36" s="14" t="s">
        <v>70</v>
      </c>
      <c r="D36" s="14" t="s">
        <v>76</v>
      </c>
      <c r="E36" s="16">
        <v>56</v>
      </c>
      <c r="F36" s="14" t="s">
        <v>70</v>
      </c>
      <c r="G36" s="9"/>
      <c r="H36" s="10"/>
      <c r="I36" s="5" t="str">
        <f t="shared" si="2"/>
        <v/>
      </c>
      <c r="J36" s="11"/>
      <c r="K36" s="6" t="str">
        <f t="shared" si="0"/>
        <v/>
      </c>
      <c r="L36" s="12">
        <v>0.08</v>
      </c>
      <c r="M36" s="6" t="str">
        <f t="shared" si="1"/>
        <v/>
      </c>
    </row>
    <row r="37" spans="1:13" ht="13.5" customHeight="1" x14ac:dyDescent="0.25">
      <c r="A37" s="4">
        <v>28</v>
      </c>
      <c r="B37" s="14" t="s">
        <v>101</v>
      </c>
      <c r="C37" s="14" t="s">
        <v>66</v>
      </c>
      <c r="D37" s="14" t="s">
        <v>240</v>
      </c>
      <c r="E37" s="16">
        <v>280</v>
      </c>
      <c r="F37" s="14" t="s">
        <v>68</v>
      </c>
      <c r="G37" s="9"/>
      <c r="H37" s="10"/>
      <c r="I37" s="5" t="str">
        <f t="shared" si="2"/>
        <v/>
      </c>
      <c r="J37" s="11"/>
      <c r="K37" s="6" t="str">
        <f t="shared" si="0"/>
        <v/>
      </c>
      <c r="L37" s="12">
        <v>0.08</v>
      </c>
      <c r="M37" s="6" t="str">
        <f t="shared" si="1"/>
        <v/>
      </c>
    </row>
    <row r="38" spans="1:13" ht="13.5" customHeight="1" x14ac:dyDescent="0.25">
      <c r="A38" s="4">
        <v>29</v>
      </c>
      <c r="B38" s="14" t="s">
        <v>101</v>
      </c>
      <c r="C38" s="14" t="s">
        <v>66</v>
      </c>
      <c r="D38" s="14" t="s">
        <v>241</v>
      </c>
      <c r="E38" s="16">
        <v>470</v>
      </c>
      <c r="F38" s="14" t="s">
        <v>80</v>
      </c>
      <c r="G38" s="9"/>
      <c r="H38" s="10"/>
      <c r="I38" s="5" t="str">
        <f t="shared" si="2"/>
        <v/>
      </c>
      <c r="J38" s="11"/>
      <c r="K38" s="6" t="str">
        <f t="shared" si="0"/>
        <v/>
      </c>
      <c r="L38" s="12">
        <v>0.08</v>
      </c>
      <c r="M38" s="6" t="str">
        <f t="shared" si="1"/>
        <v/>
      </c>
    </row>
    <row r="39" spans="1:13" ht="13.5" customHeight="1" x14ac:dyDescent="0.25">
      <c r="A39" s="4">
        <v>30</v>
      </c>
      <c r="B39" s="14" t="s">
        <v>242</v>
      </c>
      <c r="C39" s="14" t="s">
        <v>78</v>
      </c>
      <c r="D39" s="14" t="s">
        <v>75</v>
      </c>
      <c r="E39" s="16">
        <v>300</v>
      </c>
      <c r="F39" s="14" t="s">
        <v>80</v>
      </c>
      <c r="G39" s="9"/>
      <c r="H39" s="10"/>
      <c r="I39" s="5" t="str">
        <f t="shared" si="2"/>
        <v/>
      </c>
      <c r="J39" s="11"/>
      <c r="K39" s="6" t="str">
        <f t="shared" si="0"/>
        <v/>
      </c>
      <c r="L39" s="12">
        <v>0.08</v>
      </c>
      <c r="M39" s="6" t="str">
        <f t="shared" si="1"/>
        <v/>
      </c>
    </row>
    <row r="40" spans="1:13" ht="13.5" customHeight="1" x14ac:dyDescent="0.25">
      <c r="A40" s="4">
        <v>31</v>
      </c>
      <c r="B40" s="14" t="s">
        <v>243</v>
      </c>
      <c r="C40" s="14" t="s">
        <v>78</v>
      </c>
      <c r="D40" s="14" t="s">
        <v>244</v>
      </c>
      <c r="E40" s="16">
        <v>500</v>
      </c>
      <c r="F40" s="14" t="s">
        <v>80</v>
      </c>
      <c r="G40" s="9"/>
      <c r="H40" s="10"/>
      <c r="I40" s="5" t="str">
        <f t="shared" si="2"/>
        <v/>
      </c>
      <c r="J40" s="11"/>
      <c r="K40" s="6" t="str">
        <f t="shared" si="0"/>
        <v/>
      </c>
      <c r="L40" s="12">
        <v>0.08</v>
      </c>
      <c r="M40" s="6" t="str">
        <f t="shared" si="1"/>
        <v/>
      </c>
    </row>
    <row r="41" spans="1:13" ht="13.5" customHeight="1" x14ac:dyDescent="0.25">
      <c r="A41" s="4">
        <v>32</v>
      </c>
      <c r="B41" s="14" t="s">
        <v>103</v>
      </c>
      <c r="C41" s="14" t="s">
        <v>70</v>
      </c>
      <c r="D41" s="14" t="s">
        <v>76</v>
      </c>
      <c r="E41" s="16">
        <v>20</v>
      </c>
      <c r="F41" s="14" t="s">
        <v>70</v>
      </c>
      <c r="G41" s="9"/>
      <c r="H41" s="10"/>
      <c r="I41" s="5" t="str">
        <f t="shared" si="2"/>
        <v/>
      </c>
      <c r="J41" s="11"/>
      <c r="K41" s="6" t="str">
        <f t="shared" si="0"/>
        <v/>
      </c>
      <c r="L41" s="12">
        <v>0.08</v>
      </c>
      <c r="M41" s="6" t="str">
        <f t="shared" si="1"/>
        <v/>
      </c>
    </row>
    <row r="42" spans="1:13" ht="24" customHeight="1" x14ac:dyDescent="0.25">
      <c r="A42" s="4">
        <v>33</v>
      </c>
      <c r="B42" s="14" t="s">
        <v>245</v>
      </c>
      <c r="C42" s="14" t="s">
        <v>246</v>
      </c>
      <c r="D42" s="14" t="s">
        <v>75</v>
      </c>
      <c r="E42" s="16">
        <v>1270</v>
      </c>
      <c r="F42" s="14" t="s">
        <v>80</v>
      </c>
      <c r="G42" s="9"/>
      <c r="H42" s="10"/>
      <c r="I42" s="5" t="str">
        <f t="shared" si="2"/>
        <v/>
      </c>
      <c r="J42" s="11"/>
      <c r="K42" s="6" t="str">
        <f t="shared" si="0"/>
        <v/>
      </c>
      <c r="L42" s="12">
        <v>0.08</v>
      </c>
      <c r="M42" s="6" t="str">
        <f t="shared" si="1"/>
        <v/>
      </c>
    </row>
    <row r="43" spans="1:13" ht="24.75" customHeight="1" x14ac:dyDescent="0.25">
      <c r="A43" s="4">
        <v>34</v>
      </c>
      <c r="B43" s="14" t="s">
        <v>245</v>
      </c>
      <c r="C43" s="14" t="s">
        <v>246</v>
      </c>
      <c r="D43" s="14" t="s">
        <v>76</v>
      </c>
      <c r="E43" s="16">
        <v>150</v>
      </c>
      <c r="F43" s="14" t="s">
        <v>80</v>
      </c>
      <c r="G43" s="9"/>
      <c r="H43" s="10"/>
      <c r="I43" s="5" t="str">
        <f t="shared" si="2"/>
        <v/>
      </c>
      <c r="J43" s="11"/>
      <c r="K43" s="6" t="str">
        <f t="shared" si="0"/>
        <v/>
      </c>
      <c r="L43" s="12">
        <v>0.08</v>
      </c>
      <c r="M43" s="6" t="str">
        <f t="shared" si="1"/>
        <v/>
      </c>
    </row>
    <row r="44" spans="1:13" ht="13.5" customHeight="1" x14ac:dyDescent="0.25">
      <c r="A44" s="4">
        <v>35</v>
      </c>
      <c r="B44" s="14" t="s">
        <v>247</v>
      </c>
      <c r="C44" s="14" t="s">
        <v>104</v>
      </c>
      <c r="D44" s="14" t="s">
        <v>105</v>
      </c>
      <c r="E44" s="16">
        <v>2800</v>
      </c>
      <c r="F44" s="14" t="s">
        <v>226</v>
      </c>
      <c r="G44" s="9"/>
      <c r="H44" s="10"/>
      <c r="I44" s="5" t="str">
        <f t="shared" si="2"/>
        <v/>
      </c>
      <c r="J44" s="11"/>
      <c r="K44" s="6" t="str">
        <f t="shared" si="0"/>
        <v/>
      </c>
      <c r="L44" s="12">
        <v>0.08</v>
      </c>
      <c r="M44" s="6" t="str">
        <f t="shared" si="1"/>
        <v/>
      </c>
    </row>
    <row r="45" spans="1:13" ht="13.5" customHeight="1" x14ac:dyDescent="0.25">
      <c r="A45" s="4">
        <v>36</v>
      </c>
      <c r="B45" s="14" t="s">
        <v>248</v>
      </c>
      <c r="C45" s="14" t="s">
        <v>70</v>
      </c>
      <c r="D45" s="14" t="s">
        <v>98</v>
      </c>
      <c r="E45" s="16">
        <v>1056</v>
      </c>
      <c r="F45" s="14" t="s">
        <v>70</v>
      </c>
      <c r="G45" s="9"/>
      <c r="H45" s="10"/>
      <c r="I45" s="5" t="str">
        <f t="shared" si="2"/>
        <v/>
      </c>
      <c r="J45" s="11"/>
      <c r="K45" s="6" t="str">
        <f t="shared" si="0"/>
        <v/>
      </c>
      <c r="L45" s="12">
        <v>0.08</v>
      </c>
      <c r="M45" s="6" t="str">
        <f t="shared" si="1"/>
        <v/>
      </c>
    </row>
    <row r="46" spans="1:13" ht="13.5" customHeight="1" x14ac:dyDescent="0.25">
      <c r="A46" s="4">
        <v>37</v>
      </c>
      <c r="B46" s="14" t="s">
        <v>249</v>
      </c>
      <c r="C46" s="14" t="s">
        <v>70</v>
      </c>
      <c r="D46" s="14" t="s">
        <v>250</v>
      </c>
      <c r="E46" s="16">
        <v>100</v>
      </c>
      <c r="F46" s="14" t="s">
        <v>70</v>
      </c>
      <c r="G46" s="9"/>
      <c r="H46" s="10"/>
      <c r="I46" s="5" t="str">
        <f t="shared" si="2"/>
        <v/>
      </c>
      <c r="J46" s="11"/>
      <c r="K46" s="6" t="str">
        <f t="shared" si="0"/>
        <v/>
      </c>
      <c r="L46" s="12">
        <v>0.08</v>
      </c>
      <c r="M46" s="6" t="str">
        <f t="shared" si="1"/>
        <v/>
      </c>
    </row>
    <row r="47" spans="1:13" ht="13.5" customHeight="1" x14ac:dyDescent="0.25">
      <c r="A47" s="4">
        <v>38</v>
      </c>
      <c r="B47" s="14" t="s">
        <v>251</v>
      </c>
      <c r="C47" s="14" t="s">
        <v>252</v>
      </c>
      <c r="D47" s="14" t="s">
        <v>253</v>
      </c>
      <c r="E47" s="16">
        <v>69</v>
      </c>
      <c r="F47" s="14" t="s">
        <v>254</v>
      </c>
      <c r="G47" s="9"/>
      <c r="H47" s="10"/>
      <c r="I47" s="5" t="str">
        <f t="shared" si="2"/>
        <v/>
      </c>
      <c r="J47" s="11"/>
      <c r="K47" s="6" t="str">
        <f t="shared" si="0"/>
        <v/>
      </c>
      <c r="L47" s="12">
        <v>0.08</v>
      </c>
      <c r="M47" s="6" t="str">
        <f t="shared" si="1"/>
        <v/>
      </c>
    </row>
    <row r="48" spans="1:13" ht="13.5" customHeight="1" x14ac:dyDescent="0.25">
      <c r="A48" s="4">
        <v>39</v>
      </c>
      <c r="B48" s="14" t="s">
        <v>119</v>
      </c>
      <c r="C48" s="14" t="s">
        <v>78</v>
      </c>
      <c r="D48" s="14" t="s">
        <v>255</v>
      </c>
      <c r="E48" s="16">
        <v>50</v>
      </c>
      <c r="F48" s="14" t="s">
        <v>80</v>
      </c>
      <c r="G48" s="9"/>
      <c r="H48" s="10"/>
      <c r="I48" s="5" t="str">
        <f t="shared" si="2"/>
        <v/>
      </c>
      <c r="J48" s="11"/>
      <c r="K48" s="6" t="str">
        <f t="shared" si="0"/>
        <v/>
      </c>
      <c r="L48" s="12">
        <v>0.08</v>
      </c>
      <c r="M48" s="6" t="str">
        <f t="shared" si="1"/>
        <v/>
      </c>
    </row>
    <row r="49" spans="1:13" ht="13.5" customHeight="1" x14ac:dyDescent="0.25">
      <c r="A49" s="4">
        <v>40</v>
      </c>
      <c r="B49" s="14" t="s">
        <v>256</v>
      </c>
      <c r="C49" s="14" t="s">
        <v>70</v>
      </c>
      <c r="D49" s="14" t="s">
        <v>257</v>
      </c>
      <c r="E49" s="16">
        <v>1622</v>
      </c>
      <c r="F49" s="14" t="s">
        <v>70</v>
      </c>
      <c r="G49" s="9"/>
      <c r="H49" s="10"/>
      <c r="I49" s="5" t="str">
        <f>IF(H49=0,"",CEILING(E49/H49,1))</f>
        <v/>
      </c>
      <c r="J49" s="11"/>
      <c r="K49" s="6" t="str">
        <f t="shared" si="0"/>
        <v/>
      </c>
      <c r="L49" s="12">
        <v>0.08</v>
      </c>
      <c r="M49" s="6" t="str">
        <f t="shared" si="1"/>
        <v/>
      </c>
    </row>
    <row r="50" spans="1:13" ht="13.5" customHeight="1" x14ac:dyDescent="0.25">
      <c r="A50" s="4">
        <v>41</v>
      </c>
      <c r="B50" s="14" t="s">
        <v>258</v>
      </c>
      <c r="C50" s="14" t="s">
        <v>70</v>
      </c>
      <c r="D50" s="14" t="s">
        <v>259</v>
      </c>
      <c r="E50" s="16">
        <v>260</v>
      </c>
      <c r="F50" s="14" t="s">
        <v>70</v>
      </c>
      <c r="G50" s="9"/>
      <c r="H50" s="10"/>
      <c r="I50" s="5" t="str">
        <f t="shared" si="2"/>
        <v/>
      </c>
      <c r="J50" s="11"/>
      <c r="K50" s="6" t="str">
        <f t="shared" si="0"/>
        <v/>
      </c>
      <c r="L50" s="12">
        <v>0.08</v>
      </c>
      <c r="M50" s="6" t="str">
        <f t="shared" si="1"/>
        <v/>
      </c>
    </row>
    <row r="51" spans="1:13" ht="13.5" customHeight="1" x14ac:dyDescent="0.25">
      <c r="A51" s="4">
        <v>42</v>
      </c>
      <c r="B51" s="14" t="s">
        <v>258</v>
      </c>
      <c r="C51" s="14" t="s">
        <v>70</v>
      </c>
      <c r="D51" s="14" t="s">
        <v>260</v>
      </c>
      <c r="E51" s="16">
        <v>640</v>
      </c>
      <c r="F51" s="14" t="s">
        <v>70</v>
      </c>
      <c r="G51" s="9"/>
      <c r="H51" s="10"/>
      <c r="I51" s="5" t="str">
        <f t="shared" si="2"/>
        <v/>
      </c>
      <c r="J51" s="11"/>
      <c r="K51" s="6" t="str">
        <f t="shared" si="0"/>
        <v/>
      </c>
      <c r="L51" s="12">
        <v>0.08</v>
      </c>
      <c r="M51" s="6" t="str">
        <f t="shared" si="1"/>
        <v/>
      </c>
    </row>
    <row r="52" spans="1:13" ht="13.5" customHeight="1" x14ac:dyDescent="0.25">
      <c r="A52" s="4">
        <v>43</v>
      </c>
      <c r="B52" s="14" t="s">
        <v>258</v>
      </c>
      <c r="C52" s="14" t="s">
        <v>261</v>
      </c>
      <c r="D52" s="14" t="s">
        <v>262</v>
      </c>
      <c r="E52" s="16">
        <v>3300</v>
      </c>
      <c r="F52" s="14" t="s">
        <v>68</v>
      </c>
      <c r="G52" s="9"/>
      <c r="H52" s="10"/>
      <c r="I52" s="5" t="str">
        <f t="shared" si="2"/>
        <v/>
      </c>
      <c r="J52" s="11"/>
      <c r="K52" s="6" t="str">
        <f t="shared" si="0"/>
        <v/>
      </c>
      <c r="L52" s="12">
        <v>0.08</v>
      </c>
      <c r="M52" s="6" t="str">
        <f t="shared" si="1"/>
        <v/>
      </c>
    </row>
    <row r="53" spans="1:13" ht="13.5" customHeight="1" x14ac:dyDescent="0.25">
      <c r="A53" s="4">
        <v>44</v>
      </c>
      <c r="B53" s="14" t="s">
        <v>263</v>
      </c>
      <c r="C53" s="14" t="s">
        <v>104</v>
      </c>
      <c r="D53" s="14" t="s">
        <v>264</v>
      </c>
      <c r="E53" s="16">
        <v>160</v>
      </c>
      <c r="F53" s="14" t="s">
        <v>226</v>
      </c>
      <c r="G53" s="9"/>
      <c r="H53" s="10"/>
      <c r="I53" s="5" t="str">
        <f t="shared" si="2"/>
        <v/>
      </c>
      <c r="J53" s="11"/>
      <c r="K53" s="6" t="str">
        <f t="shared" si="0"/>
        <v/>
      </c>
      <c r="L53" s="12">
        <v>0.08</v>
      </c>
      <c r="M53" s="6" t="str">
        <f t="shared" si="1"/>
        <v/>
      </c>
    </row>
    <row r="54" spans="1:13" ht="25.5" x14ac:dyDescent="0.25">
      <c r="A54" s="4">
        <v>45</v>
      </c>
      <c r="B54" s="14" t="s">
        <v>265</v>
      </c>
      <c r="C54" s="14" t="s">
        <v>266</v>
      </c>
      <c r="D54" s="14" t="s">
        <v>92</v>
      </c>
      <c r="E54" s="16">
        <v>50</v>
      </c>
      <c r="F54" s="14" t="s">
        <v>80</v>
      </c>
      <c r="G54" s="9"/>
      <c r="H54" s="10"/>
      <c r="I54" s="5" t="str">
        <f t="shared" si="2"/>
        <v/>
      </c>
      <c r="J54" s="11"/>
      <c r="K54" s="6" t="str">
        <f t="shared" si="0"/>
        <v/>
      </c>
      <c r="L54" s="12">
        <v>0.08</v>
      </c>
      <c r="M54" s="6" t="str">
        <f t="shared" si="1"/>
        <v/>
      </c>
    </row>
    <row r="55" spans="1:13" ht="13.5" customHeight="1" x14ac:dyDescent="0.25">
      <c r="A55" s="4">
        <v>46</v>
      </c>
      <c r="B55" s="14" t="s">
        <v>267</v>
      </c>
      <c r="C55" s="14" t="s">
        <v>107</v>
      </c>
      <c r="D55" s="14" t="s">
        <v>257</v>
      </c>
      <c r="E55" s="16">
        <v>30</v>
      </c>
      <c r="F55" s="14" t="s">
        <v>70</v>
      </c>
      <c r="G55" s="9"/>
      <c r="H55" s="10"/>
      <c r="I55" s="5" t="str">
        <f>IF(H55=0,"",CEILING(E55/H55,1))</f>
        <v/>
      </c>
      <c r="J55" s="11"/>
      <c r="K55" s="6" t="str">
        <f t="shared" si="0"/>
        <v/>
      </c>
      <c r="L55" s="12">
        <v>0.08</v>
      </c>
      <c r="M55" s="6" t="str">
        <f t="shared" si="1"/>
        <v/>
      </c>
    </row>
    <row r="56" spans="1:13" ht="13.5" customHeight="1" x14ac:dyDescent="0.25">
      <c r="A56" s="41" t="s">
        <v>15</v>
      </c>
      <c r="B56" s="42"/>
      <c r="C56" s="42"/>
      <c r="D56" s="42"/>
      <c r="E56" s="42"/>
      <c r="F56" s="42"/>
      <c r="G56" s="42"/>
      <c r="H56" s="42"/>
      <c r="I56" s="42"/>
      <c r="J56" s="43"/>
      <c r="K56" s="3">
        <f>SUM(K10:K55)</f>
        <v>0</v>
      </c>
      <c r="L56" s="2"/>
      <c r="M56" s="3">
        <f>SUM(M10:M55)</f>
        <v>0</v>
      </c>
    </row>
    <row r="58" spans="1:13" x14ac:dyDescent="0.25">
      <c r="B58" s="7" t="s">
        <v>17</v>
      </c>
    </row>
    <row r="59" spans="1:13" ht="27" customHeight="1" x14ac:dyDescent="0.25">
      <c r="B59" s="37" t="s">
        <v>20</v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</row>
    <row r="60" spans="1:13" ht="13.5" customHeight="1" x14ac:dyDescent="0.25">
      <c r="B60" s="37" t="s">
        <v>18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</row>
    <row r="61" spans="1:13" x14ac:dyDescent="0.25">
      <c r="B61" s="37" t="s">
        <v>19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61:M61"/>
    <mergeCell ref="F6:F9"/>
    <mergeCell ref="G6:G9"/>
    <mergeCell ref="H6:H9"/>
    <mergeCell ref="I6:I9"/>
    <mergeCell ref="J6:J9"/>
    <mergeCell ref="K6:K9"/>
    <mergeCell ref="L6:L9"/>
    <mergeCell ref="M6:M9"/>
    <mergeCell ref="A56:J56"/>
    <mergeCell ref="B59:M59"/>
    <mergeCell ref="B60:M60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view="pageBreakPreview" zoomScaleNormal="100" zoomScaleSheetLayoutView="100" workbookViewId="0">
      <selection activeCell="A25" sqref="A25:J25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268</v>
      </c>
      <c r="C10" s="14" t="s">
        <v>269</v>
      </c>
      <c r="D10" s="14" t="s">
        <v>270</v>
      </c>
      <c r="E10" s="16">
        <v>540</v>
      </c>
      <c r="F10" s="14" t="s">
        <v>271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268</v>
      </c>
      <c r="C11" s="14" t="s">
        <v>269</v>
      </c>
      <c r="D11" s="14" t="s">
        <v>272</v>
      </c>
      <c r="E11" s="16">
        <v>360</v>
      </c>
      <c r="F11" s="14" t="s">
        <v>271</v>
      </c>
      <c r="G11" s="9"/>
      <c r="H11" s="10"/>
      <c r="I11" s="5" t="str">
        <f t="shared" ref="I11:I23" si="0">IF(H11=0,"",CEILING(E11/H11,1))</f>
        <v/>
      </c>
      <c r="J11" s="11"/>
      <c r="K11" s="6" t="str">
        <f t="shared" ref="K11:K24" si="1">IF(H11=0,"",I11*J11)</f>
        <v/>
      </c>
      <c r="L11" s="12">
        <v>0.08</v>
      </c>
      <c r="M11" s="6" t="str">
        <f t="shared" ref="M11:M24" si="2">IF(H11=0,"",K11+(K11*L11))</f>
        <v/>
      </c>
    </row>
    <row r="12" spans="1:13" ht="13.5" customHeight="1" x14ac:dyDescent="0.25">
      <c r="A12" s="4">
        <v>3</v>
      </c>
      <c r="B12" s="14" t="s">
        <v>273</v>
      </c>
      <c r="C12" s="14" t="s">
        <v>274</v>
      </c>
      <c r="D12" s="14" t="s">
        <v>275</v>
      </c>
      <c r="E12" s="16">
        <v>340</v>
      </c>
      <c r="F12" s="14" t="s">
        <v>68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273</v>
      </c>
      <c r="C13" s="14" t="s">
        <v>274</v>
      </c>
      <c r="D13" s="14" t="s">
        <v>276</v>
      </c>
      <c r="E13" s="16">
        <v>580</v>
      </c>
      <c r="F13" s="14" t="s">
        <v>68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273</v>
      </c>
      <c r="C14" s="14" t="s">
        <v>274</v>
      </c>
      <c r="D14" s="14" t="s">
        <v>277</v>
      </c>
      <c r="E14" s="16">
        <v>1120</v>
      </c>
      <c r="F14" s="14" t="s">
        <v>68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273</v>
      </c>
      <c r="C15" s="14" t="s">
        <v>94</v>
      </c>
      <c r="D15" s="14" t="s">
        <v>278</v>
      </c>
      <c r="E15" s="16">
        <v>720</v>
      </c>
      <c r="F15" s="14" t="s">
        <v>96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279</v>
      </c>
      <c r="C16" s="14" t="s">
        <v>269</v>
      </c>
      <c r="D16" s="14" t="s">
        <v>280</v>
      </c>
      <c r="E16" s="16">
        <v>800</v>
      </c>
      <c r="F16" s="14" t="s">
        <v>271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281</v>
      </c>
      <c r="C17" s="14" t="s">
        <v>282</v>
      </c>
      <c r="D17" s="14" t="s">
        <v>283</v>
      </c>
      <c r="E17" s="16">
        <v>180</v>
      </c>
      <c r="F17" s="14" t="s">
        <v>271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93</v>
      </c>
      <c r="C18" s="14" t="s">
        <v>269</v>
      </c>
      <c r="D18" s="14" t="s">
        <v>284</v>
      </c>
      <c r="E18" s="16">
        <v>360</v>
      </c>
      <c r="F18" s="14" t="s">
        <v>271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285</v>
      </c>
      <c r="C19" s="14" t="s">
        <v>286</v>
      </c>
      <c r="D19" s="14" t="s">
        <v>287</v>
      </c>
      <c r="E19" s="16">
        <v>3000</v>
      </c>
      <c r="F19" s="14" t="s">
        <v>271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285</v>
      </c>
      <c r="C20" s="14" t="s">
        <v>288</v>
      </c>
      <c r="D20" s="14" t="s">
        <v>289</v>
      </c>
      <c r="E20" s="16">
        <v>840</v>
      </c>
      <c r="F20" s="14" t="s">
        <v>290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291</v>
      </c>
      <c r="C21" s="14" t="s">
        <v>288</v>
      </c>
      <c r="D21" s="14" t="s">
        <v>292</v>
      </c>
      <c r="E21" s="16">
        <v>2740</v>
      </c>
      <c r="F21" s="14" t="s">
        <v>290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293</v>
      </c>
      <c r="C22" s="14" t="s">
        <v>294</v>
      </c>
      <c r="D22" s="14" t="s">
        <v>179</v>
      </c>
      <c r="E22" s="16">
        <v>200</v>
      </c>
      <c r="F22" s="14" t="s">
        <v>68</v>
      </c>
      <c r="G22" s="9"/>
      <c r="H22" s="10"/>
      <c r="I22" s="5" t="str">
        <f>IF(H22=0,"",CEILING(E22/H22,1))</f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295</v>
      </c>
      <c r="C23" s="14" t="s">
        <v>269</v>
      </c>
      <c r="D23" s="14" t="s">
        <v>296</v>
      </c>
      <c r="E23" s="16">
        <v>720</v>
      </c>
      <c r="F23" s="14" t="s">
        <v>271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297</v>
      </c>
      <c r="C24" s="14" t="s">
        <v>94</v>
      </c>
      <c r="D24" s="14" t="s">
        <v>298</v>
      </c>
      <c r="E24" s="16">
        <v>120</v>
      </c>
      <c r="F24" s="14" t="s">
        <v>96</v>
      </c>
      <c r="G24" s="9"/>
      <c r="H24" s="10"/>
      <c r="I24" s="5" t="str">
        <f>IF(H24=0,"",CEILING(E24/H24,1))</f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1" t="s">
        <v>15</v>
      </c>
      <c r="B25" s="42"/>
      <c r="C25" s="42"/>
      <c r="D25" s="42"/>
      <c r="E25" s="42"/>
      <c r="F25" s="42"/>
      <c r="G25" s="42"/>
      <c r="H25" s="42"/>
      <c r="I25" s="42"/>
      <c r="J25" s="43"/>
      <c r="K25" s="3">
        <f>SUM(K10:K24)</f>
        <v>0</v>
      </c>
      <c r="L25" s="2"/>
      <c r="M25" s="3">
        <f>SUM(M10:M24)</f>
        <v>0</v>
      </c>
    </row>
    <row r="27" spans="1:13" x14ac:dyDescent="0.25">
      <c r="B27" s="7" t="s">
        <v>17</v>
      </c>
    </row>
    <row r="28" spans="1:13" ht="27" customHeight="1" x14ac:dyDescent="0.25">
      <c r="B28" s="37" t="s">
        <v>20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</row>
    <row r="29" spans="1:13" ht="13.5" customHeight="1" x14ac:dyDescent="0.25">
      <c r="B29" s="37" t="s">
        <v>18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</row>
    <row r="30" spans="1:13" x14ac:dyDescent="0.25">
      <c r="B30" s="37" t="s">
        <v>19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0:M30"/>
    <mergeCell ref="F6:F9"/>
    <mergeCell ref="G6:G9"/>
    <mergeCell ref="H6:H9"/>
    <mergeCell ref="I6:I9"/>
    <mergeCell ref="J6:J9"/>
    <mergeCell ref="K6:K9"/>
    <mergeCell ref="L6:L9"/>
    <mergeCell ref="M6:M9"/>
    <mergeCell ref="A25:J25"/>
    <mergeCell ref="B28:M28"/>
    <mergeCell ref="B29:M2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view="pageBreakPreview" topLeftCell="A34" zoomScaleNormal="100" zoomScaleSheetLayoutView="100" workbookViewId="0">
      <selection activeCell="L40" sqref="L4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26" t="s">
        <v>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5">
      <c r="A3" s="27" t="s">
        <v>31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5" spans="1:13" s="8" customFormat="1" ht="13.5" customHeight="1" x14ac:dyDescent="0.25">
      <c r="A5" s="28" t="s">
        <v>7</v>
      </c>
      <c r="B5" s="31" t="s">
        <v>5</v>
      </c>
      <c r="C5" s="32"/>
      <c r="D5" s="32"/>
      <c r="E5" s="32"/>
      <c r="F5" s="33"/>
      <c r="G5" s="35" t="s">
        <v>6</v>
      </c>
      <c r="H5" s="35"/>
      <c r="I5" s="35"/>
      <c r="J5" s="35"/>
      <c r="K5" s="35"/>
      <c r="L5" s="35"/>
      <c r="M5" s="35"/>
    </row>
    <row r="6" spans="1:13" s="8" customFormat="1" ht="13.5" customHeight="1" x14ac:dyDescent="0.25">
      <c r="A6" s="29"/>
      <c r="B6" s="34" t="s">
        <v>2</v>
      </c>
      <c r="C6" s="38" t="s">
        <v>9</v>
      </c>
      <c r="D6" s="28" t="s">
        <v>10</v>
      </c>
      <c r="E6" s="34" t="s">
        <v>11</v>
      </c>
      <c r="F6" s="34" t="s">
        <v>22</v>
      </c>
      <c r="G6" s="36" t="s">
        <v>16</v>
      </c>
      <c r="H6" s="34" t="s">
        <v>13</v>
      </c>
      <c r="I6" s="34" t="s">
        <v>14</v>
      </c>
      <c r="J6" s="34" t="s">
        <v>12</v>
      </c>
      <c r="K6" s="34" t="s">
        <v>0</v>
      </c>
      <c r="L6" s="34" t="s">
        <v>8</v>
      </c>
      <c r="M6" s="34" t="s">
        <v>1</v>
      </c>
    </row>
    <row r="7" spans="1:13" s="8" customFormat="1" ht="13.5" customHeight="1" x14ac:dyDescent="0.25">
      <c r="A7" s="29"/>
      <c r="B7" s="34"/>
      <c r="C7" s="39"/>
      <c r="D7" s="29"/>
      <c r="E7" s="34"/>
      <c r="F7" s="34"/>
      <c r="G7" s="36"/>
      <c r="H7" s="34"/>
      <c r="I7" s="34"/>
      <c r="J7" s="34"/>
      <c r="K7" s="34"/>
      <c r="L7" s="34"/>
      <c r="M7" s="34"/>
    </row>
    <row r="8" spans="1:13" s="8" customFormat="1" ht="13.5" customHeight="1" x14ac:dyDescent="0.25">
      <c r="A8" s="29"/>
      <c r="B8" s="34"/>
      <c r="C8" s="39"/>
      <c r="D8" s="29"/>
      <c r="E8" s="34"/>
      <c r="F8" s="34"/>
      <c r="G8" s="36"/>
      <c r="H8" s="34"/>
      <c r="I8" s="34"/>
      <c r="J8" s="34"/>
      <c r="K8" s="34"/>
      <c r="L8" s="34"/>
      <c r="M8" s="34"/>
    </row>
    <row r="9" spans="1:13" s="8" customFormat="1" ht="13.5" customHeight="1" x14ac:dyDescent="0.25">
      <c r="A9" s="30"/>
      <c r="B9" s="34"/>
      <c r="C9" s="40"/>
      <c r="D9" s="30"/>
      <c r="E9" s="34"/>
      <c r="F9" s="34"/>
      <c r="G9" s="36"/>
      <c r="H9" s="34"/>
      <c r="I9" s="34"/>
      <c r="J9" s="34"/>
      <c r="K9" s="34"/>
      <c r="L9" s="34"/>
      <c r="M9" s="34"/>
    </row>
    <row r="10" spans="1:13" ht="13.5" customHeight="1" x14ac:dyDescent="0.25">
      <c r="A10" s="4">
        <v>1</v>
      </c>
      <c r="B10" s="14" t="s">
        <v>299</v>
      </c>
      <c r="C10" s="14" t="s">
        <v>300</v>
      </c>
      <c r="D10" s="14" t="s">
        <v>301</v>
      </c>
      <c r="E10" s="16">
        <v>1000</v>
      </c>
      <c r="F10" s="14" t="s">
        <v>302</v>
      </c>
      <c r="G10" s="9"/>
      <c r="H10" s="10"/>
      <c r="I10" s="5" t="str">
        <f>IF(H10=0,"",CEILING(E10/H10,1))</f>
        <v/>
      </c>
      <c r="J10" s="11"/>
      <c r="K10" s="6" t="str">
        <f>IF(H10=0,"",I10*J10)</f>
        <v/>
      </c>
      <c r="L10" s="12">
        <v>0.23</v>
      </c>
      <c r="M10" s="6" t="str">
        <f>IF(H10=0,"",K10+(K10*L10))</f>
        <v/>
      </c>
    </row>
    <row r="11" spans="1:13" ht="13.5" customHeight="1" x14ac:dyDescent="0.25">
      <c r="A11" s="4">
        <v>2</v>
      </c>
      <c r="B11" s="14" t="s">
        <v>299</v>
      </c>
      <c r="C11" s="14" t="s">
        <v>303</v>
      </c>
      <c r="D11" s="14" t="s">
        <v>304</v>
      </c>
      <c r="E11" s="16">
        <v>6480</v>
      </c>
      <c r="F11" s="14" t="s">
        <v>302</v>
      </c>
      <c r="G11" s="9"/>
      <c r="H11" s="10"/>
      <c r="I11" s="5" t="str">
        <f t="shared" ref="I11:I68" si="0">IF(H11=0,"",CEILING(E11/H11,1))</f>
        <v/>
      </c>
      <c r="J11" s="11"/>
      <c r="K11" s="6" t="str">
        <f t="shared" ref="K11:K68" si="1">IF(H11=0,"",I11*J11)</f>
        <v/>
      </c>
      <c r="L11" s="12">
        <v>0.08</v>
      </c>
      <c r="M11" s="6" t="str">
        <f t="shared" ref="M11:M68" si="2">IF(H11=0,"",K11+(K11*L11))</f>
        <v/>
      </c>
    </row>
    <row r="12" spans="1:13" ht="13.5" customHeight="1" x14ac:dyDescent="0.25">
      <c r="A12" s="4">
        <v>3</v>
      </c>
      <c r="B12" s="14" t="s">
        <v>305</v>
      </c>
      <c r="C12" s="14" t="s">
        <v>306</v>
      </c>
      <c r="D12" s="14" t="s">
        <v>307</v>
      </c>
      <c r="E12" s="16">
        <v>2400</v>
      </c>
      <c r="F12" s="14" t="s">
        <v>302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0.23</v>
      </c>
      <c r="M12" s="6" t="str">
        <f t="shared" si="2"/>
        <v/>
      </c>
    </row>
    <row r="13" spans="1:13" ht="13.5" customHeight="1" x14ac:dyDescent="0.25">
      <c r="A13" s="4">
        <v>4</v>
      </c>
      <c r="B13" s="14" t="s">
        <v>308</v>
      </c>
      <c r="C13" s="14" t="s">
        <v>309</v>
      </c>
      <c r="D13" s="14" t="s">
        <v>301</v>
      </c>
      <c r="E13" s="16">
        <v>800</v>
      </c>
      <c r="F13" s="14" t="s">
        <v>290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0.23</v>
      </c>
      <c r="M13" s="6" t="str">
        <f t="shared" si="2"/>
        <v/>
      </c>
    </row>
    <row r="14" spans="1:13" ht="13.5" customHeight="1" x14ac:dyDescent="0.25">
      <c r="A14" s="4">
        <v>5</v>
      </c>
      <c r="B14" s="14" t="s">
        <v>310</v>
      </c>
      <c r="C14" s="14" t="s">
        <v>303</v>
      </c>
      <c r="D14" s="14" t="s">
        <v>311</v>
      </c>
      <c r="E14" s="16">
        <v>255</v>
      </c>
      <c r="F14" s="14" t="s">
        <v>302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4" t="s">
        <v>312</v>
      </c>
      <c r="C15" s="14" t="s">
        <v>303</v>
      </c>
      <c r="D15" s="14" t="s">
        <v>313</v>
      </c>
      <c r="E15" s="16">
        <v>75</v>
      </c>
      <c r="F15" s="14" t="s">
        <v>302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4" t="s">
        <v>314</v>
      </c>
      <c r="C16" s="14" t="s">
        <v>315</v>
      </c>
      <c r="D16" s="14" t="s">
        <v>316</v>
      </c>
      <c r="E16" s="16">
        <v>18710</v>
      </c>
      <c r="F16" s="14" t="s">
        <v>302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4" t="s">
        <v>317</v>
      </c>
      <c r="C17" s="14" t="s">
        <v>318</v>
      </c>
      <c r="D17" s="14" t="s">
        <v>301</v>
      </c>
      <c r="E17" s="16">
        <v>700</v>
      </c>
      <c r="F17" s="14" t="s">
        <v>302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4" t="s">
        <v>319</v>
      </c>
      <c r="C18" s="14" t="s">
        <v>318</v>
      </c>
      <c r="D18" s="14" t="s">
        <v>320</v>
      </c>
      <c r="E18" s="16">
        <v>275</v>
      </c>
      <c r="F18" s="14" t="s">
        <v>290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4" t="s">
        <v>321</v>
      </c>
      <c r="C19" s="14" t="s">
        <v>318</v>
      </c>
      <c r="D19" s="14" t="s">
        <v>322</v>
      </c>
      <c r="E19" s="16">
        <v>420</v>
      </c>
      <c r="F19" s="14" t="s">
        <v>290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4" t="s">
        <v>323</v>
      </c>
      <c r="C20" s="14" t="s">
        <v>303</v>
      </c>
      <c r="D20" s="14" t="s">
        <v>324</v>
      </c>
      <c r="E20" s="16">
        <v>15</v>
      </c>
      <c r="F20" s="14" t="s">
        <v>302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4" t="s">
        <v>323</v>
      </c>
      <c r="C21" s="14" t="s">
        <v>303</v>
      </c>
      <c r="D21" s="14" t="s">
        <v>304</v>
      </c>
      <c r="E21" s="16">
        <v>320</v>
      </c>
      <c r="F21" s="14" t="s">
        <v>302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4" t="s">
        <v>325</v>
      </c>
      <c r="C22" s="14" t="s">
        <v>315</v>
      </c>
      <c r="D22" s="14" t="s">
        <v>326</v>
      </c>
      <c r="E22" s="16">
        <v>16</v>
      </c>
      <c r="F22" s="14" t="s">
        <v>327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4" t="s">
        <v>328</v>
      </c>
      <c r="C23" s="14" t="s">
        <v>315</v>
      </c>
      <c r="D23" s="14" t="s">
        <v>329</v>
      </c>
      <c r="E23" s="16">
        <v>2500</v>
      </c>
      <c r="F23" s="14" t="s">
        <v>302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4" t="s">
        <v>325</v>
      </c>
      <c r="C24" s="14" t="s">
        <v>315</v>
      </c>
      <c r="D24" s="14" t="s">
        <v>326</v>
      </c>
      <c r="E24" s="16">
        <v>16</v>
      </c>
      <c r="F24" s="14" t="s">
        <v>327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4" t="s">
        <v>328</v>
      </c>
      <c r="C25" s="14" t="s">
        <v>315</v>
      </c>
      <c r="D25" s="14" t="s">
        <v>329</v>
      </c>
      <c r="E25" s="16">
        <v>2500</v>
      </c>
      <c r="F25" s="14" t="s">
        <v>302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38.25" x14ac:dyDescent="0.25">
      <c r="A26" s="4">
        <v>17</v>
      </c>
      <c r="B26" s="14" t="s">
        <v>330</v>
      </c>
      <c r="C26" s="14" t="s">
        <v>331</v>
      </c>
      <c r="D26" s="18">
        <v>0.96</v>
      </c>
      <c r="E26" s="16">
        <v>1000</v>
      </c>
      <c r="F26" s="14" t="s">
        <v>332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4" t="s">
        <v>333</v>
      </c>
      <c r="C27" s="14" t="s">
        <v>303</v>
      </c>
      <c r="D27" s="14" t="s">
        <v>334</v>
      </c>
      <c r="E27" s="16">
        <v>60</v>
      </c>
      <c r="F27" s="14" t="s">
        <v>302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4">
        <v>19</v>
      </c>
      <c r="B28" s="14" t="s">
        <v>335</v>
      </c>
      <c r="C28" s="14" t="s">
        <v>303</v>
      </c>
      <c r="D28" s="14" t="s">
        <v>334</v>
      </c>
      <c r="E28" s="16">
        <v>525</v>
      </c>
      <c r="F28" s="14" t="s">
        <v>302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4" t="s">
        <v>336</v>
      </c>
      <c r="C29" s="14" t="s">
        <v>337</v>
      </c>
      <c r="D29" s="14" t="s">
        <v>338</v>
      </c>
      <c r="E29" s="16">
        <v>90</v>
      </c>
      <c r="F29" s="14" t="s">
        <v>302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4" t="s">
        <v>336</v>
      </c>
      <c r="C30" s="14" t="s">
        <v>303</v>
      </c>
      <c r="D30" s="14" t="s">
        <v>338</v>
      </c>
      <c r="E30" s="16">
        <v>540</v>
      </c>
      <c r="F30" s="14" t="s">
        <v>302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4" t="s">
        <v>339</v>
      </c>
      <c r="C31" s="14" t="s">
        <v>315</v>
      </c>
      <c r="D31" s="14" t="s">
        <v>340</v>
      </c>
      <c r="E31" s="16">
        <v>310</v>
      </c>
      <c r="F31" s="14" t="s">
        <v>327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">
        <v>23</v>
      </c>
      <c r="B32" s="14" t="s">
        <v>341</v>
      </c>
      <c r="C32" s="14" t="s">
        <v>342</v>
      </c>
      <c r="D32" s="14" t="s">
        <v>343</v>
      </c>
      <c r="E32" s="16">
        <v>6000</v>
      </c>
      <c r="F32" s="14" t="s">
        <v>302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25.5" x14ac:dyDescent="0.25">
      <c r="A33" s="4">
        <v>24</v>
      </c>
      <c r="B33" s="14" t="s">
        <v>344</v>
      </c>
      <c r="C33" s="14" t="s">
        <v>337</v>
      </c>
      <c r="D33" s="14" t="s">
        <v>345</v>
      </c>
      <c r="E33" s="16">
        <v>240</v>
      </c>
      <c r="F33" s="14" t="s">
        <v>302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25.5" x14ac:dyDescent="0.25">
      <c r="A34" s="4">
        <v>25</v>
      </c>
      <c r="B34" s="14" t="s">
        <v>346</v>
      </c>
      <c r="C34" s="14" t="s">
        <v>303</v>
      </c>
      <c r="D34" s="14" t="s">
        <v>345</v>
      </c>
      <c r="E34" s="16">
        <v>465</v>
      </c>
      <c r="F34" s="14" t="s">
        <v>302</v>
      </c>
      <c r="G34" s="9"/>
      <c r="H34" s="10"/>
      <c r="I34" s="5" t="str">
        <f t="shared" si="0"/>
        <v/>
      </c>
      <c r="J34" s="11"/>
      <c r="K34" s="6" t="str">
        <f t="shared" si="1"/>
        <v/>
      </c>
      <c r="L34" s="12">
        <v>0.08</v>
      </c>
      <c r="M34" s="6" t="str">
        <f t="shared" si="2"/>
        <v/>
      </c>
    </row>
    <row r="35" spans="1:13" ht="13.5" customHeight="1" x14ac:dyDescent="0.25">
      <c r="A35" s="4">
        <v>26</v>
      </c>
      <c r="B35" s="14" t="s">
        <v>347</v>
      </c>
      <c r="C35" s="14" t="s">
        <v>306</v>
      </c>
      <c r="D35" s="14" t="s">
        <v>348</v>
      </c>
      <c r="E35" s="16">
        <v>15</v>
      </c>
      <c r="F35" s="14" t="s">
        <v>349</v>
      </c>
      <c r="G35" s="9"/>
      <c r="H35" s="10"/>
      <c r="I35" s="5" t="str">
        <f t="shared" si="0"/>
        <v/>
      </c>
      <c r="J35" s="11"/>
      <c r="K35" s="6" t="str">
        <f t="shared" si="1"/>
        <v/>
      </c>
      <c r="L35" s="12">
        <v>0.08</v>
      </c>
      <c r="M35" s="6" t="str">
        <f t="shared" si="2"/>
        <v/>
      </c>
    </row>
    <row r="36" spans="1:13" ht="13.5" customHeight="1" x14ac:dyDescent="0.25">
      <c r="A36" s="4">
        <v>27</v>
      </c>
      <c r="B36" s="14" t="s">
        <v>350</v>
      </c>
      <c r="C36" s="14" t="s">
        <v>337</v>
      </c>
      <c r="D36" s="14" t="s">
        <v>324</v>
      </c>
      <c r="E36" s="16">
        <v>1660</v>
      </c>
      <c r="F36" s="14" t="s">
        <v>302</v>
      </c>
      <c r="G36" s="9"/>
      <c r="H36" s="10"/>
      <c r="I36" s="5" t="str">
        <f t="shared" si="0"/>
        <v/>
      </c>
      <c r="J36" s="11"/>
      <c r="K36" s="6" t="str">
        <f t="shared" si="1"/>
        <v/>
      </c>
      <c r="L36" s="12">
        <v>0.08</v>
      </c>
      <c r="M36" s="6" t="str">
        <f t="shared" si="2"/>
        <v/>
      </c>
    </row>
    <row r="37" spans="1:13" ht="13.5" customHeight="1" x14ac:dyDescent="0.25">
      <c r="A37" s="4">
        <v>28</v>
      </c>
      <c r="B37" s="14" t="s">
        <v>350</v>
      </c>
      <c r="C37" s="14" t="s">
        <v>351</v>
      </c>
      <c r="D37" s="14" t="s">
        <v>98</v>
      </c>
      <c r="E37" s="16">
        <v>66</v>
      </c>
      <c r="F37" s="14" t="s">
        <v>70</v>
      </c>
      <c r="G37" s="9"/>
      <c r="H37" s="10"/>
      <c r="I37" s="5" t="str">
        <f t="shared" si="0"/>
        <v/>
      </c>
      <c r="J37" s="11"/>
      <c r="K37" s="6" t="str">
        <f t="shared" si="1"/>
        <v/>
      </c>
      <c r="L37" s="12">
        <v>0.08</v>
      </c>
      <c r="M37" s="6" t="str">
        <f t="shared" si="2"/>
        <v/>
      </c>
    </row>
    <row r="38" spans="1:13" ht="13.5" customHeight="1" x14ac:dyDescent="0.25">
      <c r="A38" s="4">
        <v>29</v>
      </c>
      <c r="B38" s="14" t="s">
        <v>352</v>
      </c>
      <c r="C38" s="14" t="s">
        <v>303</v>
      </c>
      <c r="D38" s="14" t="s">
        <v>353</v>
      </c>
      <c r="E38" s="16">
        <v>600</v>
      </c>
      <c r="F38" s="14" t="s">
        <v>302</v>
      </c>
      <c r="G38" s="9"/>
      <c r="H38" s="10"/>
      <c r="I38" s="5" t="str">
        <f t="shared" si="0"/>
        <v/>
      </c>
      <c r="J38" s="11"/>
      <c r="K38" s="6" t="str">
        <f t="shared" si="1"/>
        <v/>
      </c>
      <c r="L38" s="12">
        <v>0.08</v>
      </c>
      <c r="M38" s="6" t="str">
        <f t="shared" si="2"/>
        <v/>
      </c>
    </row>
    <row r="39" spans="1:13" ht="13.5" customHeight="1" x14ac:dyDescent="0.25">
      <c r="A39" s="4">
        <v>30</v>
      </c>
      <c r="B39" s="14" t="s">
        <v>354</v>
      </c>
      <c r="C39" s="14" t="s">
        <v>337</v>
      </c>
      <c r="D39" s="14" t="s">
        <v>301</v>
      </c>
      <c r="E39" s="16">
        <v>25200</v>
      </c>
      <c r="F39" s="14" t="s">
        <v>302</v>
      </c>
      <c r="G39" s="9"/>
      <c r="H39" s="10"/>
      <c r="I39" s="5" t="str">
        <f t="shared" si="0"/>
        <v/>
      </c>
      <c r="J39" s="11"/>
      <c r="K39" s="6" t="str">
        <f t="shared" si="1"/>
        <v/>
      </c>
      <c r="L39" s="12">
        <v>0.23</v>
      </c>
      <c r="M39" s="6" t="str">
        <f t="shared" si="2"/>
        <v/>
      </c>
    </row>
    <row r="40" spans="1:13" ht="13.5" customHeight="1" x14ac:dyDescent="0.25">
      <c r="A40" s="4">
        <v>31</v>
      </c>
      <c r="B40" s="14" t="s">
        <v>355</v>
      </c>
      <c r="C40" s="14" t="s">
        <v>303</v>
      </c>
      <c r="D40" s="14" t="s">
        <v>340</v>
      </c>
      <c r="E40" s="16">
        <v>400</v>
      </c>
      <c r="F40" s="14" t="s">
        <v>302</v>
      </c>
      <c r="G40" s="9"/>
      <c r="H40" s="10"/>
      <c r="I40" s="5" t="str">
        <f t="shared" si="0"/>
        <v/>
      </c>
      <c r="J40" s="11"/>
      <c r="K40" s="6" t="str">
        <f t="shared" si="1"/>
        <v/>
      </c>
      <c r="L40" s="12">
        <v>0.08</v>
      </c>
      <c r="M40" s="6" t="str">
        <f t="shared" si="2"/>
        <v/>
      </c>
    </row>
    <row r="41" spans="1:13" ht="13.5" customHeight="1" x14ac:dyDescent="0.25">
      <c r="A41" s="4">
        <v>32</v>
      </c>
      <c r="B41" s="14" t="s">
        <v>355</v>
      </c>
      <c r="C41" s="14" t="s">
        <v>315</v>
      </c>
      <c r="D41" s="14" t="s">
        <v>340</v>
      </c>
      <c r="E41" s="16">
        <v>1000</v>
      </c>
      <c r="F41" s="14" t="s">
        <v>302</v>
      </c>
      <c r="G41" s="9"/>
      <c r="H41" s="10"/>
      <c r="I41" s="5" t="str">
        <f t="shared" si="0"/>
        <v/>
      </c>
      <c r="J41" s="11"/>
      <c r="K41" s="6" t="str">
        <f t="shared" si="1"/>
        <v/>
      </c>
      <c r="L41" s="12">
        <v>0.08</v>
      </c>
      <c r="M41" s="6" t="str">
        <f t="shared" si="2"/>
        <v/>
      </c>
    </row>
    <row r="42" spans="1:13" ht="13.5" customHeight="1" x14ac:dyDescent="0.25">
      <c r="A42" s="4">
        <v>33</v>
      </c>
      <c r="B42" s="14" t="s">
        <v>356</v>
      </c>
      <c r="C42" s="14" t="s">
        <v>357</v>
      </c>
      <c r="D42" s="14" t="s">
        <v>326</v>
      </c>
      <c r="E42" s="16">
        <v>110</v>
      </c>
      <c r="F42" s="14" t="s">
        <v>302</v>
      </c>
      <c r="G42" s="9"/>
      <c r="H42" s="10"/>
      <c r="I42" s="5" t="str">
        <f t="shared" si="0"/>
        <v/>
      </c>
      <c r="J42" s="11"/>
      <c r="K42" s="6" t="str">
        <f t="shared" si="1"/>
        <v/>
      </c>
      <c r="L42" s="12">
        <v>0.08</v>
      </c>
      <c r="M42" s="6" t="str">
        <f t="shared" si="2"/>
        <v/>
      </c>
    </row>
    <row r="43" spans="1:13" ht="25.5" x14ac:dyDescent="0.25">
      <c r="A43" s="4">
        <v>34</v>
      </c>
      <c r="B43" s="14" t="s">
        <v>358</v>
      </c>
      <c r="C43" s="14" t="s">
        <v>315</v>
      </c>
      <c r="D43" s="14" t="s">
        <v>359</v>
      </c>
      <c r="E43" s="16">
        <v>15</v>
      </c>
      <c r="F43" s="14" t="s">
        <v>327</v>
      </c>
      <c r="G43" s="9"/>
      <c r="H43" s="10"/>
      <c r="I43" s="5" t="str">
        <f t="shared" si="0"/>
        <v/>
      </c>
      <c r="J43" s="11"/>
      <c r="K43" s="6" t="str">
        <f t="shared" si="1"/>
        <v/>
      </c>
      <c r="L43" s="12">
        <v>0.08</v>
      </c>
      <c r="M43" s="6" t="str">
        <f t="shared" si="2"/>
        <v/>
      </c>
    </row>
    <row r="44" spans="1:13" ht="38.25" x14ac:dyDescent="0.25">
      <c r="A44" s="4">
        <v>35</v>
      </c>
      <c r="B44" s="14" t="s">
        <v>360</v>
      </c>
      <c r="C44" s="14" t="s">
        <v>318</v>
      </c>
      <c r="D44" s="14" t="s">
        <v>340</v>
      </c>
      <c r="E44" s="16">
        <v>836</v>
      </c>
      <c r="F44" s="14" t="s">
        <v>302</v>
      </c>
      <c r="G44" s="9"/>
      <c r="H44" s="10"/>
      <c r="I44" s="5" t="str">
        <f t="shared" si="0"/>
        <v/>
      </c>
      <c r="J44" s="11"/>
      <c r="K44" s="6" t="str">
        <f t="shared" si="1"/>
        <v/>
      </c>
      <c r="L44" s="12">
        <v>0.08</v>
      </c>
      <c r="M44" s="6" t="str">
        <f t="shared" si="2"/>
        <v/>
      </c>
    </row>
    <row r="45" spans="1:13" ht="25.5" x14ac:dyDescent="0.25">
      <c r="A45" s="4">
        <v>36</v>
      </c>
      <c r="B45" s="14" t="s">
        <v>361</v>
      </c>
      <c r="C45" s="14" t="s">
        <v>331</v>
      </c>
      <c r="D45" s="14" t="s">
        <v>301</v>
      </c>
      <c r="E45" s="16">
        <v>106</v>
      </c>
      <c r="F45" s="14" t="s">
        <v>327</v>
      </c>
      <c r="G45" s="9"/>
      <c r="H45" s="10"/>
      <c r="I45" s="5" t="str">
        <f t="shared" si="0"/>
        <v/>
      </c>
      <c r="J45" s="11"/>
      <c r="K45" s="6" t="str">
        <f t="shared" si="1"/>
        <v/>
      </c>
      <c r="L45" s="12">
        <v>0.08</v>
      </c>
      <c r="M45" s="6" t="str">
        <f t="shared" si="2"/>
        <v/>
      </c>
    </row>
    <row r="46" spans="1:13" ht="13.5" customHeight="1" x14ac:dyDescent="0.25">
      <c r="A46" s="4">
        <v>37</v>
      </c>
      <c r="B46" s="14" t="s">
        <v>362</v>
      </c>
      <c r="C46" s="14" t="s">
        <v>303</v>
      </c>
      <c r="D46" s="14" t="s">
        <v>301</v>
      </c>
      <c r="E46" s="16">
        <v>680</v>
      </c>
      <c r="F46" s="14" t="s">
        <v>302</v>
      </c>
      <c r="G46" s="9"/>
      <c r="H46" s="10"/>
      <c r="I46" s="5" t="str">
        <f t="shared" si="0"/>
        <v/>
      </c>
      <c r="J46" s="11"/>
      <c r="K46" s="6" t="str">
        <f t="shared" si="1"/>
        <v/>
      </c>
      <c r="L46" s="12">
        <v>0.08</v>
      </c>
      <c r="M46" s="6" t="str">
        <f t="shared" si="2"/>
        <v/>
      </c>
    </row>
    <row r="47" spans="1:13" ht="13.5" customHeight="1" x14ac:dyDescent="0.25">
      <c r="A47" s="4">
        <v>38</v>
      </c>
      <c r="B47" s="14" t="s">
        <v>247</v>
      </c>
      <c r="C47" s="14" t="s">
        <v>342</v>
      </c>
      <c r="D47" s="14" t="s">
        <v>324</v>
      </c>
      <c r="E47" s="16">
        <v>240</v>
      </c>
      <c r="F47" s="14" t="s">
        <v>302</v>
      </c>
      <c r="G47" s="9"/>
      <c r="H47" s="10"/>
      <c r="I47" s="5" t="str">
        <f t="shared" si="0"/>
        <v/>
      </c>
      <c r="J47" s="11"/>
      <c r="K47" s="6" t="str">
        <f t="shared" si="1"/>
        <v/>
      </c>
      <c r="L47" s="12">
        <v>0.08</v>
      </c>
      <c r="M47" s="6" t="str">
        <f t="shared" si="2"/>
        <v/>
      </c>
    </row>
    <row r="48" spans="1:13" ht="13.5" customHeight="1" x14ac:dyDescent="0.25">
      <c r="A48" s="4">
        <v>39</v>
      </c>
      <c r="B48" s="14" t="s">
        <v>247</v>
      </c>
      <c r="C48" s="14" t="s">
        <v>351</v>
      </c>
      <c r="D48" s="14" t="s">
        <v>76</v>
      </c>
      <c r="E48" s="16">
        <v>30</v>
      </c>
      <c r="F48" s="14" t="s">
        <v>70</v>
      </c>
      <c r="G48" s="9"/>
      <c r="H48" s="10"/>
      <c r="I48" s="5" t="str">
        <f t="shared" si="0"/>
        <v/>
      </c>
      <c r="J48" s="11"/>
      <c r="K48" s="6" t="str">
        <f t="shared" si="1"/>
        <v/>
      </c>
      <c r="L48" s="12">
        <v>0.08</v>
      </c>
      <c r="M48" s="6" t="str">
        <f t="shared" si="2"/>
        <v/>
      </c>
    </row>
    <row r="49" spans="1:13" ht="13.5" customHeight="1" x14ac:dyDescent="0.25">
      <c r="A49" s="4">
        <v>40</v>
      </c>
      <c r="B49" s="14" t="s">
        <v>363</v>
      </c>
      <c r="C49" s="14" t="s">
        <v>364</v>
      </c>
      <c r="D49" s="14" t="s">
        <v>326</v>
      </c>
      <c r="E49" s="16">
        <v>120</v>
      </c>
      <c r="F49" s="14" t="s">
        <v>290</v>
      </c>
      <c r="G49" s="9"/>
      <c r="H49" s="10"/>
      <c r="I49" s="5" t="str">
        <f t="shared" si="0"/>
        <v/>
      </c>
      <c r="J49" s="11"/>
      <c r="K49" s="6" t="str">
        <f t="shared" si="1"/>
        <v/>
      </c>
      <c r="L49" s="12">
        <v>0.08</v>
      </c>
      <c r="M49" s="6" t="str">
        <f t="shared" si="2"/>
        <v/>
      </c>
    </row>
    <row r="50" spans="1:13" ht="25.5" x14ac:dyDescent="0.25">
      <c r="A50" s="4">
        <v>41</v>
      </c>
      <c r="B50" s="14" t="s">
        <v>365</v>
      </c>
      <c r="C50" s="14" t="s">
        <v>303</v>
      </c>
      <c r="D50" s="14" t="s">
        <v>304</v>
      </c>
      <c r="E50" s="16">
        <v>45</v>
      </c>
      <c r="F50" s="14" t="s">
        <v>366</v>
      </c>
      <c r="G50" s="9"/>
      <c r="H50" s="10"/>
      <c r="I50" s="5" t="str">
        <f t="shared" si="0"/>
        <v/>
      </c>
      <c r="J50" s="11"/>
      <c r="K50" s="6" t="str">
        <f t="shared" si="1"/>
        <v/>
      </c>
      <c r="L50" s="12">
        <v>0.08</v>
      </c>
      <c r="M50" s="6" t="str">
        <f t="shared" si="2"/>
        <v/>
      </c>
    </row>
    <row r="51" spans="1:13" ht="13.5" customHeight="1" x14ac:dyDescent="0.25">
      <c r="A51" s="4">
        <v>42</v>
      </c>
      <c r="B51" s="14" t="s">
        <v>367</v>
      </c>
      <c r="C51" s="14" t="s">
        <v>315</v>
      </c>
      <c r="D51" s="18">
        <v>0.03</v>
      </c>
      <c r="E51" s="16">
        <v>20</v>
      </c>
      <c r="F51" s="14" t="s">
        <v>369</v>
      </c>
      <c r="G51" s="9"/>
      <c r="H51" s="10"/>
      <c r="I51" s="5" t="str">
        <f t="shared" si="0"/>
        <v/>
      </c>
      <c r="J51" s="11"/>
      <c r="K51" s="6" t="str">
        <f t="shared" si="1"/>
        <v/>
      </c>
      <c r="L51" s="12">
        <v>0.08</v>
      </c>
      <c r="M51" s="6" t="str">
        <f t="shared" si="2"/>
        <v/>
      </c>
    </row>
    <row r="52" spans="1:13" ht="13.5" customHeight="1" x14ac:dyDescent="0.25">
      <c r="A52" s="4">
        <v>43</v>
      </c>
      <c r="B52" s="14" t="s">
        <v>370</v>
      </c>
      <c r="C52" s="14" t="s">
        <v>315</v>
      </c>
      <c r="D52" s="19" t="s">
        <v>368</v>
      </c>
      <c r="E52" s="16">
        <v>60</v>
      </c>
      <c r="F52" s="14" t="s">
        <v>371</v>
      </c>
      <c r="G52" s="9"/>
      <c r="H52" s="10"/>
      <c r="I52" s="5" t="str">
        <f t="shared" si="0"/>
        <v/>
      </c>
      <c r="J52" s="11"/>
      <c r="K52" s="6" t="str">
        <f t="shared" si="1"/>
        <v/>
      </c>
      <c r="L52" s="12">
        <v>0.08</v>
      </c>
      <c r="M52" s="6" t="str">
        <f t="shared" si="2"/>
        <v/>
      </c>
    </row>
    <row r="53" spans="1:13" ht="13.5" customHeight="1" x14ac:dyDescent="0.25">
      <c r="A53" s="4">
        <v>44</v>
      </c>
      <c r="B53" s="14" t="s">
        <v>372</v>
      </c>
      <c r="C53" s="14" t="s">
        <v>342</v>
      </c>
      <c r="D53" s="14" t="s">
        <v>340</v>
      </c>
      <c r="E53" s="16">
        <v>4400</v>
      </c>
      <c r="F53" s="14" t="s">
        <v>302</v>
      </c>
      <c r="G53" s="9"/>
      <c r="H53" s="10"/>
      <c r="I53" s="5" t="str">
        <f t="shared" si="0"/>
        <v/>
      </c>
      <c r="J53" s="11"/>
      <c r="K53" s="6" t="str">
        <f t="shared" si="1"/>
        <v/>
      </c>
      <c r="L53" s="12">
        <v>0.08</v>
      </c>
      <c r="M53" s="6" t="str">
        <f t="shared" si="2"/>
        <v/>
      </c>
    </row>
    <row r="54" spans="1:13" ht="13.5" customHeight="1" x14ac:dyDescent="0.25">
      <c r="A54" s="4">
        <v>45</v>
      </c>
      <c r="B54" s="14" t="s">
        <v>373</v>
      </c>
      <c r="C54" s="14" t="s">
        <v>374</v>
      </c>
      <c r="D54" s="14" t="s">
        <v>98</v>
      </c>
      <c r="E54" s="16">
        <v>18</v>
      </c>
      <c r="F54" s="14" t="s">
        <v>375</v>
      </c>
      <c r="G54" s="9"/>
      <c r="H54" s="10"/>
      <c r="I54" s="5" t="str">
        <f t="shared" si="0"/>
        <v/>
      </c>
      <c r="J54" s="11"/>
      <c r="K54" s="6" t="str">
        <f t="shared" si="1"/>
        <v/>
      </c>
      <c r="L54" s="12">
        <v>0.08</v>
      </c>
      <c r="M54" s="6" t="str">
        <f t="shared" si="2"/>
        <v/>
      </c>
    </row>
    <row r="55" spans="1:13" ht="13.5" customHeight="1" x14ac:dyDescent="0.25">
      <c r="A55" s="4">
        <v>46</v>
      </c>
      <c r="B55" s="14" t="s">
        <v>376</v>
      </c>
      <c r="C55" s="14" t="s">
        <v>318</v>
      </c>
      <c r="D55" s="14" t="s">
        <v>377</v>
      </c>
      <c r="E55" s="16">
        <v>990</v>
      </c>
      <c r="F55" s="14" t="s">
        <v>290</v>
      </c>
      <c r="G55" s="9"/>
      <c r="H55" s="10"/>
      <c r="I55" s="5" t="str">
        <f t="shared" si="0"/>
        <v/>
      </c>
      <c r="J55" s="11"/>
      <c r="K55" s="6" t="str">
        <f t="shared" si="1"/>
        <v/>
      </c>
      <c r="L55" s="12">
        <v>0.08</v>
      </c>
      <c r="M55" s="6" t="str">
        <f t="shared" si="2"/>
        <v/>
      </c>
    </row>
    <row r="56" spans="1:13" ht="13.5" customHeight="1" x14ac:dyDescent="0.25">
      <c r="A56" s="4">
        <v>47</v>
      </c>
      <c r="B56" s="14" t="s">
        <v>114</v>
      </c>
      <c r="C56" s="14" t="s">
        <v>342</v>
      </c>
      <c r="D56" s="14" t="s">
        <v>324</v>
      </c>
      <c r="E56" s="16">
        <v>6150</v>
      </c>
      <c r="F56" s="14" t="s">
        <v>302</v>
      </c>
      <c r="G56" s="9"/>
      <c r="H56" s="10"/>
      <c r="I56" s="5" t="str">
        <f t="shared" si="0"/>
        <v/>
      </c>
      <c r="J56" s="11"/>
      <c r="K56" s="6" t="str">
        <f t="shared" si="1"/>
        <v/>
      </c>
      <c r="L56" s="12">
        <v>0.08</v>
      </c>
      <c r="M56" s="6" t="str">
        <f t="shared" si="2"/>
        <v/>
      </c>
    </row>
    <row r="57" spans="1:13" ht="13.5" customHeight="1" x14ac:dyDescent="0.25">
      <c r="A57" s="4">
        <v>48</v>
      </c>
      <c r="B57" s="14" t="s">
        <v>378</v>
      </c>
      <c r="C57" s="14" t="s">
        <v>318</v>
      </c>
      <c r="D57" s="14" t="s">
        <v>379</v>
      </c>
      <c r="E57" s="16">
        <v>110</v>
      </c>
      <c r="F57" s="14" t="s">
        <v>290</v>
      </c>
      <c r="G57" s="9"/>
      <c r="H57" s="10"/>
      <c r="I57" s="5" t="str">
        <f t="shared" si="0"/>
        <v/>
      </c>
      <c r="J57" s="11"/>
      <c r="K57" s="6" t="str">
        <f t="shared" si="1"/>
        <v/>
      </c>
      <c r="L57" s="12">
        <v>0.08</v>
      </c>
      <c r="M57" s="6" t="str">
        <f t="shared" si="2"/>
        <v/>
      </c>
    </row>
    <row r="58" spans="1:13" ht="13.5" customHeight="1" x14ac:dyDescent="0.25">
      <c r="A58" s="4">
        <v>49</v>
      </c>
      <c r="B58" s="14" t="s">
        <v>378</v>
      </c>
      <c r="C58" s="14" t="s">
        <v>303</v>
      </c>
      <c r="D58" s="14" t="s">
        <v>380</v>
      </c>
      <c r="E58" s="16">
        <v>40</v>
      </c>
      <c r="F58" s="14" t="s">
        <v>302</v>
      </c>
      <c r="G58" s="9"/>
      <c r="H58" s="10"/>
      <c r="I58" s="5" t="str">
        <f t="shared" si="0"/>
        <v/>
      </c>
      <c r="J58" s="11"/>
      <c r="K58" s="6" t="str">
        <f t="shared" si="1"/>
        <v/>
      </c>
      <c r="L58" s="12">
        <v>0.08</v>
      </c>
      <c r="M58" s="6" t="str">
        <f t="shared" si="2"/>
        <v/>
      </c>
    </row>
    <row r="59" spans="1:13" ht="13.5" customHeight="1" x14ac:dyDescent="0.25">
      <c r="A59" s="4">
        <v>50</v>
      </c>
      <c r="B59" s="14" t="s">
        <v>381</v>
      </c>
      <c r="C59" s="14" t="s">
        <v>303</v>
      </c>
      <c r="D59" s="14" t="s">
        <v>316</v>
      </c>
      <c r="E59" s="16">
        <v>3750</v>
      </c>
      <c r="F59" s="14" t="s">
        <v>302</v>
      </c>
      <c r="G59" s="9"/>
      <c r="H59" s="10"/>
      <c r="I59" s="5" t="str">
        <f t="shared" si="0"/>
        <v/>
      </c>
      <c r="J59" s="11"/>
      <c r="K59" s="6" t="str">
        <f t="shared" si="1"/>
        <v/>
      </c>
      <c r="L59" s="12">
        <v>0.08</v>
      </c>
      <c r="M59" s="6" t="str">
        <f t="shared" si="2"/>
        <v/>
      </c>
    </row>
    <row r="60" spans="1:13" ht="13.5" customHeight="1" x14ac:dyDescent="0.25">
      <c r="A60" s="4">
        <v>51</v>
      </c>
      <c r="B60" s="14" t="s">
        <v>382</v>
      </c>
      <c r="C60" s="14" t="s">
        <v>331</v>
      </c>
      <c r="D60" s="14" t="s">
        <v>301</v>
      </c>
      <c r="E60" s="16">
        <v>73600</v>
      </c>
      <c r="F60" s="14" t="s">
        <v>302</v>
      </c>
      <c r="G60" s="9"/>
      <c r="H60" s="10"/>
      <c r="I60" s="5" t="str">
        <f t="shared" si="0"/>
        <v/>
      </c>
      <c r="J60" s="11"/>
      <c r="K60" s="6" t="str">
        <f t="shared" si="1"/>
        <v/>
      </c>
      <c r="L60" s="12">
        <v>0.08</v>
      </c>
      <c r="M60" s="6" t="str">
        <f t="shared" si="2"/>
        <v/>
      </c>
    </row>
    <row r="61" spans="1:13" ht="13.5" customHeight="1" x14ac:dyDescent="0.25">
      <c r="A61" s="4">
        <v>52</v>
      </c>
      <c r="B61" s="14" t="s">
        <v>383</v>
      </c>
      <c r="C61" s="14" t="s">
        <v>384</v>
      </c>
      <c r="D61" s="14" t="s">
        <v>385</v>
      </c>
      <c r="E61" s="16">
        <v>120</v>
      </c>
      <c r="F61" s="14" t="s">
        <v>302</v>
      </c>
      <c r="G61" s="9"/>
      <c r="H61" s="10"/>
      <c r="I61" s="5" t="str">
        <f t="shared" si="0"/>
        <v/>
      </c>
      <c r="J61" s="11"/>
      <c r="K61" s="6" t="str">
        <f t="shared" si="1"/>
        <v/>
      </c>
      <c r="L61" s="12">
        <v>0.08</v>
      </c>
      <c r="M61" s="6" t="str">
        <f t="shared" si="2"/>
        <v/>
      </c>
    </row>
    <row r="62" spans="1:13" ht="13.5" customHeight="1" x14ac:dyDescent="0.25">
      <c r="A62" s="4">
        <v>53</v>
      </c>
      <c r="B62" s="14" t="s">
        <v>386</v>
      </c>
      <c r="C62" s="14" t="s">
        <v>337</v>
      </c>
      <c r="D62" s="14" t="s">
        <v>387</v>
      </c>
      <c r="E62" s="16">
        <v>300</v>
      </c>
      <c r="F62" s="14" t="s">
        <v>302</v>
      </c>
      <c r="G62" s="9"/>
      <c r="H62" s="10"/>
      <c r="I62" s="5" t="str">
        <f t="shared" si="0"/>
        <v/>
      </c>
      <c r="J62" s="11"/>
      <c r="K62" s="6" t="str">
        <f t="shared" si="1"/>
        <v/>
      </c>
      <c r="L62" s="12">
        <v>0.08</v>
      </c>
      <c r="M62" s="6" t="str">
        <f t="shared" si="2"/>
        <v/>
      </c>
    </row>
    <row r="63" spans="1:13" ht="13.5" customHeight="1" x14ac:dyDescent="0.25">
      <c r="A63" s="4">
        <v>54</v>
      </c>
      <c r="B63" s="14" t="s">
        <v>388</v>
      </c>
      <c r="C63" s="14" t="s">
        <v>389</v>
      </c>
      <c r="D63" s="14" t="s">
        <v>301</v>
      </c>
      <c r="E63" s="16">
        <v>2100</v>
      </c>
      <c r="F63" s="14" t="s">
        <v>302</v>
      </c>
      <c r="G63" s="9"/>
      <c r="H63" s="10"/>
      <c r="I63" s="5" t="str">
        <f t="shared" si="0"/>
        <v/>
      </c>
      <c r="J63" s="11"/>
      <c r="K63" s="6" t="str">
        <f t="shared" si="1"/>
        <v/>
      </c>
      <c r="L63" s="12">
        <v>0.08</v>
      </c>
      <c r="M63" s="6" t="str">
        <f t="shared" si="2"/>
        <v/>
      </c>
    </row>
    <row r="64" spans="1:13" ht="13.5" customHeight="1" x14ac:dyDescent="0.25">
      <c r="A64" s="4">
        <v>55</v>
      </c>
      <c r="B64" s="14" t="s">
        <v>390</v>
      </c>
      <c r="C64" s="14" t="s">
        <v>303</v>
      </c>
      <c r="D64" s="14" t="s">
        <v>391</v>
      </c>
      <c r="E64" s="16">
        <v>900</v>
      </c>
      <c r="F64" s="14" t="s">
        <v>302</v>
      </c>
      <c r="G64" s="9"/>
      <c r="H64" s="10"/>
      <c r="I64" s="5" t="str">
        <f t="shared" si="0"/>
        <v/>
      </c>
      <c r="J64" s="11"/>
      <c r="K64" s="6" t="str">
        <f t="shared" si="1"/>
        <v/>
      </c>
      <c r="L64" s="12">
        <v>0.08</v>
      </c>
      <c r="M64" s="6" t="str">
        <f t="shared" si="2"/>
        <v/>
      </c>
    </row>
    <row r="65" spans="1:13" ht="13.5" customHeight="1" x14ac:dyDescent="0.25">
      <c r="A65" s="4">
        <v>56</v>
      </c>
      <c r="B65" s="14" t="s">
        <v>392</v>
      </c>
      <c r="C65" s="14" t="s">
        <v>393</v>
      </c>
      <c r="D65" s="14" t="s">
        <v>316</v>
      </c>
      <c r="E65" s="16">
        <v>50</v>
      </c>
      <c r="F65" s="14" t="s">
        <v>302</v>
      </c>
      <c r="G65" s="9"/>
      <c r="H65" s="10"/>
      <c r="I65" s="5" t="str">
        <f t="shared" si="0"/>
        <v/>
      </c>
      <c r="J65" s="11"/>
      <c r="K65" s="6" t="str">
        <f t="shared" si="1"/>
        <v/>
      </c>
      <c r="L65" s="12">
        <v>0.08</v>
      </c>
      <c r="M65" s="6" t="str">
        <f t="shared" si="2"/>
        <v/>
      </c>
    </row>
    <row r="66" spans="1:13" ht="13.5" customHeight="1" x14ac:dyDescent="0.25">
      <c r="A66" s="4">
        <v>57</v>
      </c>
      <c r="B66" s="14" t="s">
        <v>394</v>
      </c>
      <c r="C66" s="14" t="s">
        <v>337</v>
      </c>
      <c r="D66" s="14" t="s">
        <v>304</v>
      </c>
      <c r="E66" s="16">
        <v>107</v>
      </c>
      <c r="F66" s="14" t="s">
        <v>254</v>
      </c>
      <c r="G66" s="9"/>
      <c r="H66" s="10"/>
      <c r="I66" s="5" t="str">
        <f t="shared" si="0"/>
        <v/>
      </c>
      <c r="J66" s="11"/>
      <c r="K66" s="6" t="str">
        <f t="shared" si="1"/>
        <v/>
      </c>
      <c r="L66" s="12">
        <v>0.08</v>
      </c>
      <c r="M66" s="6" t="str">
        <f t="shared" si="2"/>
        <v/>
      </c>
    </row>
    <row r="67" spans="1:13" ht="13.5" customHeight="1" x14ac:dyDescent="0.25">
      <c r="A67" s="4">
        <v>58</v>
      </c>
      <c r="B67" s="14" t="s">
        <v>395</v>
      </c>
      <c r="C67" s="14" t="s">
        <v>337</v>
      </c>
      <c r="D67" s="14" t="s">
        <v>304</v>
      </c>
      <c r="E67" s="16">
        <v>152</v>
      </c>
      <c r="F67" s="14" t="s">
        <v>254</v>
      </c>
      <c r="G67" s="9"/>
      <c r="H67" s="10"/>
      <c r="I67" s="5" t="str">
        <f t="shared" si="0"/>
        <v/>
      </c>
      <c r="J67" s="11"/>
      <c r="K67" s="6" t="str">
        <f t="shared" si="1"/>
        <v/>
      </c>
      <c r="L67" s="12">
        <v>0.08</v>
      </c>
      <c r="M67" s="6" t="str">
        <f t="shared" si="2"/>
        <v/>
      </c>
    </row>
    <row r="68" spans="1:13" ht="13.5" customHeight="1" x14ac:dyDescent="0.25">
      <c r="A68" s="4">
        <v>59</v>
      </c>
      <c r="B68" s="14" t="s">
        <v>396</v>
      </c>
      <c r="C68" s="14" t="s">
        <v>306</v>
      </c>
      <c r="D68" s="14" t="s">
        <v>397</v>
      </c>
      <c r="E68" s="16">
        <v>1500</v>
      </c>
      <c r="F68" s="14" t="s">
        <v>290</v>
      </c>
      <c r="G68" s="9"/>
      <c r="H68" s="10"/>
      <c r="I68" s="5" t="str">
        <f t="shared" si="0"/>
        <v/>
      </c>
      <c r="J68" s="11"/>
      <c r="K68" s="6" t="str">
        <f t="shared" si="1"/>
        <v/>
      </c>
      <c r="L68" s="12">
        <v>0.08</v>
      </c>
      <c r="M68" s="6" t="str">
        <f t="shared" si="2"/>
        <v/>
      </c>
    </row>
    <row r="69" spans="1:13" ht="13.5" customHeight="1" x14ac:dyDescent="0.25">
      <c r="A69" s="41" t="s">
        <v>15</v>
      </c>
      <c r="B69" s="42"/>
      <c r="C69" s="42"/>
      <c r="D69" s="42"/>
      <c r="E69" s="42"/>
      <c r="F69" s="42"/>
      <c r="G69" s="42"/>
      <c r="H69" s="42"/>
      <c r="I69" s="42"/>
      <c r="J69" s="43"/>
      <c r="K69" s="3">
        <f>SUM(K10:K68)</f>
        <v>0</v>
      </c>
      <c r="L69" s="2"/>
      <c r="M69" s="3">
        <f>SUM(M10:M68)</f>
        <v>0</v>
      </c>
    </row>
    <row r="71" spans="1:13" x14ac:dyDescent="0.25">
      <c r="B71" s="7" t="s">
        <v>17</v>
      </c>
    </row>
    <row r="72" spans="1:13" ht="27" customHeight="1" x14ac:dyDescent="0.25">
      <c r="B72" s="37" t="s">
        <v>20</v>
      </c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</row>
    <row r="73" spans="1:13" ht="13.5" customHeight="1" x14ac:dyDescent="0.25">
      <c r="B73" s="37" t="s">
        <v>18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</row>
    <row r="74" spans="1:13" x14ac:dyDescent="0.25">
      <c r="B74" s="37" t="s">
        <v>19</v>
      </c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</row>
  </sheetData>
  <sheetProtection password="EB53" sheet="1" objects="1" scenarios="1"/>
  <mergeCells count="22">
    <mergeCell ref="B74:M74"/>
    <mergeCell ref="F6:F9"/>
    <mergeCell ref="G6:G9"/>
    <mergeCell ref="H6:H9"/>
    <mergeCell ref="I6:I9"/>
    <mergeCell ref="J6:J9"/>
    <mergeCell ref="K6:K9"/>
    <mergeCell ref="L6:L9"/>
    <mergeCell ref="M6:M9"/>
    <mergeCell ref="A69:J69"/>
    <mergeCell ref="B72:M72"/>
    <mergeCell ref="B73:M73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  <ignoredErrors>
    <ignoredError sqref="D52 D61 D68 D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44</vt:i4>
      </vt:variant>
      <vt:variant>
        <vt:lpstr>Zakresy nazwane</vt:lpstr>
      </vt:variant>
      <vt:variant>
        <vt:i4>44</vt:i4>
      </vt:variant>
    </vt:vector>
  </HeadingPairs>
  <TitlesOfParts>
    <vt:vector size="88" baseType="lpstr">
      <vt:lpstr>P1</vt:lpstr>
      <vt:lpstr>P2</vt:lpstr>
      <vt:lpstr>P3</vt:lpstr>
      <vt:lpstr>P4</vt:lpstr>
      <vt:lpstr>P5</vt:lpstr>
      <vt:lpstr>P6</vt:lpstr>
      <vt:lpstr>P7</vt:lpstr>
      <vt:lpstr>P8</vt:lpstr>
      <vt:lpstr>P9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P22</vt:lpstr>
      <vt:lpstr>P23</vt:lpstr>
      <vt:lpstr>P24</vt:lpstr>
      <vt:lpstr>P25</vt:lpstr>
      <vt:lpstr>P26</vt:lpstr>
      <vt:lpstr>P27</vt:lpstr>
      <vt:lpstr>P28</vt:lpstr>
      <vt:lpstr>P29</vt:lpstr>
      <vt:lpstr>P30</vt:lpstr>
      <vt:lpstr>P31</vt:lpstr>
      <vt:lpstr>P32</vt:lpstr>
      <vt:lpstr>P33</vt:lpstr>
      <vt:lpstr>P34</vt:lpstr>
      <vt:lpstr>P35</vt:lpstr>
      <vt:lpstr>P36</vt:lpstr>
      <vt:lpstr>P37</vt:lpstr>
      <vt:lpstr>P38</vt:lpstr>
      <vt:lpstr>P39</vt:lpstr>
      <vt:lpstr>P40</vt:lpstr>
      <vt:lpstr>P41</vt:lpstr>
      <vt:lpstr>P42</vt:lpstr>
      <vt:lpstr>P43</vt:lpstr>
      <vt:lpstr>P44</vt:lpstr>
      <vt:lpstr>'P1'!Obszar_wydruku</vt:lpstr>
      <vt:lpstr>'P10'!Obszar_wydruku</vt:lpstr>
      <vt:lpstr>'P11'!Obszar_wydruku</vt:lpstr>
      <vt:lpstr>'P12'!Obszar_wydruku</vt:lpstr>
      <vt:lpstr>'P13'!Obszar_wydruku</vt:lpstr>
      <vt:lpstr>'P14'!Obszar_wydruku</vt:lpstr>
      <vt:lpstr>'P15'!Obszar_wydruku</vt:lpstr>
      <vt:lpstr>'P16'!Obszar_wydruku</vt:lpstr>
      <vt:lpstr>'P17'!Obszar_wydruku</vt:lpstr>
      <vt:lpstr>'P18'!Obszar_wydruku</vt:lpstr>
      <vt:lpstr>'P19'!Obszar_wydruku</vt:lpstr>
      <vt:lpstr>'P2'!Obszar_wydruku</vt:lpstr>
      <vt:lpstr>'P20'!Obszar_wydruku</vt:lpstr>
      <vt:lpstr>'P21'!Obszar_wydruku</vt:lpstr>
      <vt:lpstr>'P22'!Obszar_wydruku</vt:lpstr>
      <vt:lpstr>'P23'!Obszar_wydruku</vt:lpstr>
      <vt:lpstr>'P24'!Obszar_wydruku</vt:lpstr>
      <vt:lpstr>'P25'!Obszar_wydruku</vt:lpstr>
      <vt:lpstr>'P26'!Obszar_wydruku</vt:lpstr>
      <vt:lpstr>'P27'!Obszar_wydruku</vt:lpstr>
      <vt:lpstr>'P28'!Obszar_wydruku</vt:lpstr>
      <vt:lpstr>'P29'!Obszar_wydruku</vt:lpstr>
      <vt:lpstr>'P3'!Obszar_wydruku</vt:lpstr>
      <vt:lpstr>'P30'!Obszar_wydruku</vt:lpstr>
      <vt:lpstr>'P31'!Obszar_wydruku</vt:lpstr>
      <vt:lpstr>'P32'!Obszar_wydruku</vt:lpstr>
      <vt:lpstr>'P33'!Obszar_wydruku</vt:lpstr>
      <vt:lpstr>'P34'!Obszar_wydruku</vt:lpstr>
      <vt:lpstr>'P35'!Obszar_wydruku</vt:lpstr>
      <vt:lpstr>'P36'!Obszar_wydruku</vt:lpstr>
      <vt:lpstr>'P37'!Obszar_wydruku</vt:lpstr>
      <vt:lpstr>'P38'!Obszar_wydruku</vt:lpstr>
      <vt:lpstr>'P39'!Obszar_wydruku</vt:lpstr>
      <vt:lpstr>'P4'!Obszar_wydruku</vt:lpstr>
      <vt:lpstr>'P40'!Obszar_wydruku</vt:lpstr>
      <vt:lpstr>'P41'!Obszar_wydruku</vt:lpstr>
      <vt:lpstr>'P42'!Obszar_wydruku</vt:lpstr>
      <vt:lpstr>'P43'!Obszar_wydruku</vt:lpstr>
      <vt:lpstr>'P44'!Obszar_wydruku</vt:lpstr>
      <vt:lpstr>'P5'!Obszar_wydruku</vt:lpstr>
      <vt:lpstr>'P6'!Obszar_wydruku</vt:lpstr>
      <vt:lpstr>'P7'!Obszar_wydruku</vt:lpstr>
      <vt:lpstr>'P8'!Obszar_wydruku</vt:lpstr>
      <vt:lpstr>'P9'!Obszar_wydruku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2022-11-12T11:14:12Z</dcterms:modified>
</cp:coreProperties>
</file>